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ECATORIO\Correição\Correição 2021\Sequestro\"/>
    </mc:Choice>
  </mc:AlternateContent>
  <bookViews>
    <workbookView xWindow="0" yWindow="0" windowWidth="21570" windowHeight="784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6" i="1"/>
  <c r="N5" i="1"/>
  <c r="O5" i="1" s="1"/>
  <c r="N4" i="1"/>
  <c r="O4" i="1" s="1"/>
  <c r="N3" i="1"/>
  <c r="O3" i="1" s="1"/>
  <c r="G8" i="1"/>
  <c r="L6" i="1" s="1"/>
  <c r="P6" i="1" s="1"/>
  <c r="L3" i="1" l="1"/>
  <c r="L4" i="1"/>
  <c r="P4" i="1" s="1"/>
  <c r="P3" i="1"/>
  <c r="L7" i="1"/>
  <c r="P7" i="1" s="1"/>
  <c r="L5" i="1"/>
  <c r="P5" i="1" s="1"/>
  <c r="N13" i="1"/>
  <c r="O7" i="1"/>
  <c r="N12" i="1"/>
  <c r="O6" i="1"/>
  <c r="N8" i="1"/>
  <c r="N10" i="1" s="1"/>
  <c r="P9" i="1" l="1"/>
  <c r="L8" i="1"/>
  <c r="N14" i="1"/>
</calcChain>
</file>

<file path=xl/sharedStrings.xml><?xml version="1.0" encoding="utf-8"?>
<sst xmlns="http://schemas.openxmlformats.org/spreadsheetml/2006/main" count="55" uniqueCount="47">
  <si>
    <t>Precat 0010224-80.2016.5.12.0000</t>
  </si>
  <si>
    <t>Precat 0010591-07.2016.5.12.0000</t>
  </si>
  <si>
    <t>Precat 0010251-29.2017.5.12.0000</t>
  </si>
  <si>
    <t>Precat 0010648-88.2017.5.12.0000</t>
  </si>
  <si>
    <t>Precat 0010927-40.2018.5.12.0000</t>
  </si>
  <si>
    <t xml:space="preserve">Precatório </t>
  </si>
  <si>
    <t>Carta de Ordem</t>
  </si>
  <si>
    <t>0000079-60.2021.5.12.0041</t>
  </si>
  <si>
    <t>0000130-79.2021.5.12.0006</t>
  </si>
  <si>
    <t>0000127-19.2021.5.12.0041</t>
  </si>
  <si>
    <t>Autor</t>
  </si>
  <si>
    <t>Rosa Michels Fortunato</t>
  </si>
  <si>
    <t>Cecília Martins Steiner</t>
  </si>
  <si>
    <t>Erivelton Nandi Nazário</t>
  </si>
  <si>
    <t>Cleir Pinter Correa Preis</t>
  </si>
  <si>
    <t>Jusselir Viana Galdino</t>
  </si>
  <si>
    <t>Proposta</t>
  </si>
  <si>
    <t>Rodrigo Botelho de Souza</t>
  </si>
  <si>
    <t>Joel correa da Rosa</t>
  </si>
  <si>
    <t>André Borges e Silva</t>
  </si>
  <si>
    <t>48-305.24570</t>
  </si>
  <si>
    <t>Valor</t>
  </si>
  <si>
    <t>Percentual</t>
  </si>
  <si>
    <t>Processo</t>
  </si>
  <si>
    <t>0000013-27.2014.5.12.0041</t>
  </si>
  <si>
    <t>0000128-04.2021.5.12.0041</t>
  </si>
  <si>
    <t>Advogado</t>
  </si>
  <si>
    <t>Fone advogado</t>
  </si>
  <si>
    <t>TOTAL</t>
  </si>
  <si>
    <t>resultado</t>
  </si>
  <si>
    <t>Acordo protocolado. Ver c 1ª VT</t>
  </si>
  <si>
    <t>0000166-65.2011.5.12.0041</t>
  </si>
  <si>
    <t>0000333-43.2015.5.12.0041</t>
  </si>
  <si>
    <t>Mun. concorda com o pag. Do precatório. (foi peticionado na CO, então ver com bernardo se precisamos fazer algum depacho para pagar aos benenficiários os valores bloqueados)</t>
  </si>
  <si>
    <t>VT</t>
  </si>
  <si>
    <t>2ª Tubarão</t>
  </si>
  <si>
    <t>PROAD</t>
  </si>
  <si>
    <t>315-2021</t>
  </si>
  <si>
    <t>1194-2021</t>
  </si>
  <si>
    <t>0000126-34.2021.5.12.0041</t>
  </si>
  <si>
    <t>318-2021</t>
  </si>
  <si>
    <t>0001145-85.2015.5.12.0041</t>
  </si>
  <si>
    <t>7000-2020</t>
  </si>
  <si>
    <t>Acordo homologado no AT pela VT. Falta despacho e ofício para devolver saldo rermanescente ao Município.</t>
  </si>
  <si>
    <t>0000676-23.2010.5.12.0006</t>
  </si>
  <si>
    <t>1ª Tubarão</t>
  </si>
  <si>
    <t>7960-2020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</si>
</sst>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* #,##0.00_-;\-&quot;R$&quot;* #,##0.00_-;_-&quot;R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44" fontId="0" fillId="0" borderId="0" xfId="1" applyFont="1"/>
    <xf numFmtId="44" fontId="0" fillId="0" borderId="0" xfId="0" applyNumberFormat="1"/>
    <xf numFmtId="44" fontId="0" fillId="0" borderId="1" xfId="0" applyNumberFormat="1" applyBorder="1"/>
    <xf numFmtId="44" fontId="3" fillId="2" borderId="1" xfId="0" applyNumberFormat="1" applyFont="1" applyFill="1" applyBorder="1"/>
    <xf numFmtId="44" fontId="0" fillId="0" borderId="2" xfId="0" applyNumberFormat="1" applyBorder="1"/>
    <xf numFmtId="44" fontId="3" fillId="2" borderId="2" xfId="0" applyNumberFormat="1" applyFont="1" applyFill="1" applyBorder="1"/>
    <xf numFmtId="0" fontId="0" fillId="0" borderId="1" xfId="0" applyBorder="1"/>
    <xf numFmtId="44" fontId="0" fillId="0" borderId="1" xfId="1" applyFont="1" applyBorder="1"/>
    <xf numFmtId="10" fontId="0" fillId="0" borderId="1" xfId="2" applyNumberFormat="1" applyFont="1" applyBorder="1"/>
    <xf numFmtId="9" fontId="0" fillId="0" borderId="1" xfId="0" applyNumberFormat="1" applyBorder="1"/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44" fontId="2" fillId="3" borderId="1" xfId="1" applyFont="1" applyFill="1" applyBorder="1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tabSelected="1" workbookViewId="0">
      <selection activeCell="H7" sqref="H7"/>
    </sheetView>
  </sheetViews>
  <sheetFormatPr defaultRowHeight="15" x14ac:dyDescent="0.25"/>
  <cols>
    <col min="1" max="1" width="30.7109375" bestFit="1" customWidth="1"/>
    <col min="2" max="2" width="26.140625" customWidth="1"/>
    <col min="3" max="4" width="12.7109375" customWidth="1"/>
    <col min="5" max="6" width="30.7109375" customWidth="1"/>
    <col min="7" max="7" width="18.85546875" customWidth="1"/>
    <col min="8" max="8" width="55.5703125" customWidth="1"/>
    <col min="9" max="10" width="27.7109375" customWidth="1"/>
    <col min="11" max="11" width="55.5703125" customWidth="1"/>
    <col min="12" max="12" width="18.140625" customWidth="1"/>
    <col min="13" max="13" width="16.140625" customWidth="1"/>
    <col min="14" max="15" width="15.7109375" customWidth="1"/>
    <col min="16" max="16" width="20.7109375" customWidth="1"/>
  </cols>
  <sheetData>
    <row r="2" spans="1:16" x14ac:dyDescent="0.25">
      <c r="A2" s="12" t="s">
        <v>5</v>
      </c>
      <c r="B2" s="12" t="s">
        <v>23</v>
      </c>
      <c r="C2" s="12" t="s">
        <v>34</v>
      </c>
      <c r="D2" s="12" t="s">
        <v>36</v>
      </c>
      <c r="E2" s="12" t="s">
        <v>6</v>
      </c>
      <c r="F2" s="12" t="s">
        <v>10</v>
      </c>
      <c r="G2" s="12" t="s">
        <v>21</v>
      </c>
      <c r="H2" s="12" t="s">
        <v>29</v>
      </c>
      <c r="I2" s="12" t="s">
        <v>26</v>
      </c>
      <c r="J2" s="12" t="s">
        <v>27</v>
      </c>
      <c r="L2" s="12" t="s">
        <v>22</v>
      </c>
      <c r="M2" s="12"/>
      <c r="N2" s="12" t="s">
        <v>16</v>
      </c>
    </row>
    <row r="3" spans="1:16" ht="50.1" customHeight="1" x14ac:dyDescent="0.25">
      <c r="A3" s="15" t="s">
        <v>0</v>
      </c>
      <c r="B3" s="15" t="s">
        <v>31</v>
      </c>
      <c r="C3" s="15" t="s">
        <v>35</v>
      </c>
      <c r="D3" s="15" t="s">
        <v>38</v>
      </c>
      <c r="E3" s="15" t="s">
        <v>7</v>
      </c>
      <c r="F3" s="15" t="s">
        <v>11</v>
      </c>
      <c r="G3" s="16">
        <v>303392.03000000003</v>
      </c>
      <c r="H3" s="17" t="s">
        <v>33</v>
      </c>
      <c r="I3" s="15" t="s">
        <v>18</v>
      </c>
      <c r="J3" s="15" t="s">
        <v>20</v>
      </c>
      <c r="L3" s="9">
        <f>G3/G8</f>
        <v>0.26121270123215651</v>
      </c>
      <c r="M3" s="10">
        <v>1</v>
      </c>
      <c r="N3" s="5">
        <f>G3*M3</f>
        <v>303392.03000000003</v>
      </c>
      <c r="O3" s="3">
        <f>G3-N3</f>
        <v>0</v>
      </c>
      <c r="P3" s="8">
        <f>L3*$P$8</f>
        <v>130606.35061607826</v>
      </c>
    </row>
    <row r="4" spans="1:16" ht="50.1" customHeight="1" x14ac:dyDescent="0.25">
      <c r="A4" s="15" t="s">
        <v>1</v>
      </c>
      <c r="B4" s="15" t="s">
        <v>32</v>
      </c>
      <c r="C4" s="15" t="s">
        <v>35</v>
      </c>
      <c r="D4" s="15" t="s">
        <v>37</v>
      </c>
      <c r="E4" s="15" t="s">
        <v>39</v>
      </c>
      <c r="F4" s="15" t="s">
        <v>14</v>
      </c>
      <c r="G4" s="16">
        <v>33883.39</v>
      </c>
      <c r="H4" s="17" t="s">
        <v>33</v>
      </c>
      <c r="I4" s="15" t="s">
        <v>19</v>
      </c>
      <c r="J4" s="15"/>
      <c r="L4" s="9">
        <f>G4/G8</f>
        <v>2.9172723584079116E-2</v>
      </c>
      <c r="M4" s="10">
        <v>1</v>
      </c>
      <c r="N4" s="5">
        <f>G4*M4</f>
        <v>33883.39</v>
      </c>
      <c r="O4" s="3">
        <f>G4-N4</f>
        <v>0</v>
      </c>
      <c r="P4" s="8">
        <f>L4*$P$8</f>
        <v>14586.361792039557</v>
      </c>
    </row>
    <row r="5" spans="1:16" ht="50.1" customHeight="1" x14ac:dyDescent="0.25">
      <c r="A5" s="15" t="s">
        <v>2</v>
      </c>
      <c r="B5" s="15" t="s">
        <v>41</v>
      </c>
      <c r="C5" s="15" t="s">
        <v>35</v>
      </c>
      <c r="D5" s="15" t="s">
        <v>40</v>
      </c>
      <c r="E5" s="15" t="s">
        <v>9</v>
      </c>
      <c r="F5" s="15" t="s">
        <v>15</v>
      </c>
      <c r="G5" s="16">
        <v>13215.17</v>
      </c>
      <c r="H5" s="17" t="s">
        <v>33</v>
      </c>
      <c r="I5" s="15" t="s">
        <v>19</v>
      </c>
      <c r="J5" s="15"/>
      <c r="L5" s="9">
        <f>G5/G8</f>
        <v>1.1377920022955637E-2</v>
      </c>
      <c r="M5" s="10">
        <v>1</v>
      </c>
      <c r="N5" s="5">
        <f>G5*M5</f>
        <v>13215.17</v>
      </c>
      <c r="O5" s="3">
        <f>G5-N5</f>
        <v>0</v>
      </c>
      <c r="P5" s="8">
        <f>L5*$P$8</f>
        <v>5688.9600114778186</v>
      </c>
    </row>
    <row r="6" spans="1:16" ht="50.1" customHeight="1" x14ac:dyDescent="0.25">
      <c r="A6" s="15" t="s">
        <v>3</v>
      </c>
      <c r="B6" s="15" t="s">
        <v>24</v>
      </c>
      <c r="C6" s="15" t="s">
        <v>35</v>
      </c>
      <c r="D6" s="15" t="s">
        <v>42</v>
      </c>
      <c r="E6" s="15" t="s">
        <v>25</v>
      </c>
      <c r="F6" s="15" t="s">
        <v>13</v>
      </c>
      <c r="G6" s="16">
        <v>378087.07</v>
      </c>
      <c r="H6" s="17" t="s">
        <v>43</v>
      </c>
      <c r="I6" s="15" t="s">
        <v>17</v>
      </c>
      <c r="J6" s="15"/>
      <c r="L6" s="9">
        <f>G6/G8</f>
        <v>0.32552320130377665</v>
      </c>
      <c r="M6" s="10">
        <v>0.25</v>
      </c>
      <c r="N6" s="5">
        <f>G6*M6</f>
        <v>94521.767500000002</v>
      </c>
      <c r="O6" s="3">
        <f>G6-N6</f>
        <v>283565.30249999999</v>
      </c>
      <c r="P6" s="8">
        <f>L6*$P$8</f>
        <v>162761.60065188832</v>
      </c>
    </row>
    <row r="7" spans="1:16" ht="50.1" customHeight="1" x14ac:dyDescent="0.25">
      <c r="A7" s="15" t="s">
        <v>4</v>
      </c>
      <c r="B7" s="15" t="s">
        <v>44</v>
      </c>
      <c r="C7" s="15" t="s">
        <v>45</v>
      </c>
      <c r="D7" s="15" t="s">
        <v>46</v>
      </c>
      <c r="E7" s="15" t="s">
        <v>8</v>
      </c>
      <c r="F7" s="15" t="s">
        <v>12</v>
      </c>
      <c r="G7" s="16">
        <v>432897.37</v>
      </c>
      <c r="H7" s="17" t="s">
        <v>30</v>
      </c>
      <c r="I7" s="15" t="s">
        <v>18</v>
      </c>
      <c r="J7" s="15" t="s">
        <v>20</v>
      </c>
      <c r="L7" s="9">
        <f>G7/G8</f>
        <v>0.37271345385703208</v>
      </c>
      <c r="M7" s="10">
        <v>0.2</v>
      </c>
      <c r="N7" s="5">
        <f>G7*M7</f>
        <v>86579.474000000002</v>
      </c>
      <c r="O7" s="3">
        <f>G7-N7</f>
        <v>346317.89600000001</v>
      </c>
      <c r="P7" s="8">
        <f>L7*$P$8</f>
        <v>186356.72692851603</v>
      </c>
    </row>
    <row r="8" spans="1:16" x14ac:dyDescent="0.25">
      <c r="A8" s="14" t="s">
        <v>28</v>
      </c>
      <c r="B8" s="14"/>
      <c r="C8" s="14"/>
      <c r="D8" s="14"/>
      <c r="E8" s="14"/>
      <c r="F8" s="14"/>
      <c r="G8" s="13">
        <f>SUM(G3:G7)</f>
        <v>1161475.03</v>
      </c>
      <c r="H8" s="14"/>
      <c r="I8" s="14"/>
      <c r="J8" s="14"/>
      <c r="L8" s="9">
        <f>SUM(L3:L7)</f>
        <v>1</v>
      </c>
      <c r="M8" s="7"/>
      <c r="N8" s="6">
        <f>SUM(N3:N7)</f>
        <v>531591.83150000009</v>
      </c>
      <c r="O8" s="11"/>
      <c r="P8" s="11">
        <v>500000</v>
      </c>
    </row>
    <row r="9" spans="1:16" x14ac:dyDescent="0.25">
      <c r="P9" s="1">
        <f>SUM(P3:P7)</f>
        <v>500000</v>
      </c>
    </row>
    <row r="10" spans="1:16" x14ac:dyDescent="0.25">
      <c r="I10" s="2"/>
      <c r="N10" s="3">
        <f>G8-N8</f>
        <v>629883.19849999994</v>
      </c>
      <c r="O10" s="2"/>
    </row>
    <row r="12" spans="1:16" x14ac:dyDescent="0.25">
      <c r="G12" s="2"/>
      <c r="N12" s="3">
        <f>G6-N6</f>
        <v>283565.30249999999</v>
      </c>
      <c r="O12" s="2"/>
    </row>
    <row r="13" spans="1:16" x14ac:dyDescent="0.25">
      <c r="G13" s="2"/>
      <c r="N13" s="3">
        <f>G7-N7</f>
        <v>346317.89600000001</v>
      </c>
      <c r="O13" s="2"/>
    </row>
    <row r="14" spans="1:16" x14ac:dyDescent="0.25">
      <c r="G14" s="2"/>
      <c r="N14" s="4">
        <f>N12+N13</f>
        <v>629883.19849999994</v>
      </c>
      <c r="O14" s="2"/>
    </row>
    <row r="15" spans="1:16" x14ac:dyDescent="0.25">
      <c r="N15" s="2"/>
      <c r="O15" s="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TRTSC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Jorilton de Souza</dc:creator>
  <cp:lastModifiedBy>Jorilton de Souza</cp:lastModifiedBy>
  <dcterms:created xsi:type="dcterms:W3CDTF">2021-03-24T14:00:17Z</dcterms:created>
  <dcterms:modified xsi:type="dcterms:W3CDTF">2021-09-06T16:04:08Z</dcterms:modified>
</cp:coreProperties>
</file>