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B2022" sheetId="1" r:id="rId4"/>
  </sheets>
  <definedNames/>
  <calcPr/>
  <extLst>
    <ext uri="GoogleSheetsCustomDataVersion1">
      <go:sheetsCustomData xmlns:go="http://customooxmlschemas.google.com/" r:id="rId5" roundtripDataSignature="AMtx7mgZC+AxbgUYMdED49qiD7YiyBq2HA=="/>
    </ext>
  </extLst>
</workbook>
</file>

<file path=xl/sharedStrings.xml><?xml version="1.0" encoding="utf-8"?>
<sst xmlns="http://schemas.openxmlformats.org/spreadsheetml/2006/main" count="127" uniqueCount="43">
  <si>
    <t>ANEXO VII - HISTÓRICO DE SOLICITAÇÕES DE ATENDIMENTO (MÉDIA DOS PERÍODOS JANEIRO A DEZEMBRO DE 2019 E JULHO DE 2021 A JUNHO DE 2022)</t>
  </si>
  <si>
    <t>IMÓVEL</t>
  </si>
  <si>
    <t>ÁREA</t>
  </si>
  <si>
    <t>TOTAL DE SOLICITAÇÕES DE ATENDIMENTO</t>
  </si>
  <si>
    <t>Elétrica/Eletrônica/</t>
  </si>
  <si>
    <t>Hidrossanitária</t>
  </si>
  <si>
    <t>Civil</t>
  </si>
  <si>
    <t>Lógica</t>
  </si>
  <si>
    <t>Edifício Sede – Florianópolis</t>
  </si>
  <si>
    <t>Edifício Administrativo – Florianópolis</t>
  </si>
  <si>
    <t>Edifício Sede (anexo) – Florianópolis</t>
  </si>
  <si>
    <t>Fórum Trabalhista de Florianópolis</t>
  </si>
  <si>
    <t>SEMAP/SEGED – Florianópolis</t>
  </si>
  <si>
    <t>Fórum Trabalhista de São José</t>
  </si>
  <si>
    <t>Vara do Trabalho de Araranguá</t>
  </si>
  <si>
    <t>Fórum Trabalhista de Balneário Camboriú</t>
  </si>
  <si>
    <t>Fórum Trabalhista de Blumenau</t>
  </si>
  <si>
    <t>Vara do Trabalho de Brusque</t>
  </si>
  <si>
    <t>Vara do Trabalho de Caçador </t>
  </si>
  <si>
    <t>Vara do Trabalho de Canoinhas</t>
  </si>
  <si>
    <t>Fórum Trabalhista de Chapecó</t>
  </si>
  <si>
    <t>Vara do Trabalho de Concórdia</t>
  </si>
  <si>
    <t>Fórum Trabalhista de Criciúma</t>
  </si>
  <si>
    <t>Vara do Trabalho de Curitibanos</t>
  </si>
  <si>
    <t>Vara do Trabalho de Fraiburgo</t>
  </si>
  <si>
    <t>Vara do Trabalho de Imbituba</t>
  </si>
  <si>
    <t>Vara do Trabalho de Indaial</t>
  </si>
  <si>
    <t>Fórum Trabalhista de Itajaí</t>
  </si>
  <si>
    <t>Fórum Trabalhista de Jaraguá do Sul</t>
  </si>
  <si>
    <t>Vara do Trabalho de Joaçaba</t>
  </si>
  <si>
    <t>Fórum Trabalhista de JoInville</t>
  </si>
  <si>
    <t>Fórum Trabalhista de Lages</t>
  </si>
  <si>
    <t>Fórum Trabalhista de Rio do Sul</t>
  </si>
  <si>
    <t>Vara do Trabalho de São Bento do Sul</t>
  </si>
  <si>
    <t>Vara do Trabalho de São Miguel do Oeste</t>
  </si>
  <si>
    <t>Vara do Trabalho de Timbó</t>
  </si>
  <si>
    <t>Fórum Trabalhista de Tubarão</t>
  </si>
  <si>
    <t>Vara do Trabalho de Videira</t>
  </si>
  <si>
    <t>Vara do Trabalho de Xanxerê</t>
  </si>
  <si>
    <t>Vara do Trabalho de Navegantes</t>
  </si>
  <si>
    <t>Vara do Trabalho de Mafra</t>
  </si>
  <si>
    <t>Vara do Trabalho de Palhoça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</si>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</sst>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rgb="FF000000"/>
      <name val="Arial"/>
    </font>
    <font/>
    <font>
      <sz val="12.0"/>
      <color rgb="FF000000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</fills>
  <borders count="14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center" wrapText="1"/>
    </xf>
    <xf borderId="0" fillId="3" fontId="1" numFmtId="0" xfId="0" applyAlignment="1" applyFill="1" applyFont="1">
      <alignment horizontal="center" readingOrder="0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2" fontId="1" numFmtId="0" xfId="0" applyAlignment="1" applyBorder="1" applyFont="1">
      <alignment horizontal="center" shrinkToFit="0" vertical="center" wrapText="1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2" fontId="1" numFmtId="0" xfId="0" applyAlignment="1" applyBorder="1" applyFont="1">
      <alignment horizontal="center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1" numFmtId="0" xfId="0" applyAlignment="1" applyBorder="1" applyFont="1">
      <alignment horizontal="center" readingOrder="0" shrinkToFit="0" vertical="center" wrapText="1"/>
    </xf>
    <xf borderId="13" fillId="0" fontId="2" numFmtId="0" xfId="0" applyBorder="1" applyFont="1"/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readingOrder="0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0" fillId="0" fontId="4" numFmtId="0" xfId="0" applyAlignment="1" applyFont="1">
      <alignment readingOrder="0"/>
    </xf>
    <xf borderId="3" fillId="0" fontId="3" numFmtId="0" xfId="0" applyAlignment="1" applyBorder="1" applyFont="1">
      <alignment horizontal="center" readingOrder="0" shrinkToFit="0" vertical="center" wrapText="1"/>
    </xf>
    <xf borderId="3" fillId="0" fontId="1" numFmtId="0" xfId="0" applyAlignment="1" applyBorder="1" applyFont="1">
      <alignment horizontal="center" readingOrder="0" shrinkToFit="0" vertical="center" wrapText="1"/>
    </xf>
    <xf borderId="3" fillId="0" fontId="1" numFmtId="1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hidden="1" min="1" max="2" width="15.86"/>
    <col customWidth="1" hidden="1" min="3" max="4" width="12.43"/>
    <col customWidth="1" hidden="1" min="5" max="6" width="11.0"/>
    <col customWidth="1" hidden="1" min="7" max="8" width="7.29"/>
    <col customWidth="1" hidden="1" min="9" max="10" width="11.57"/>
    <col customWidth="1" hidden="1" min="11" max="12" width="7.0"/>
    <col customWidth="1" hidden="1" min="13" max="14" width="14.57"/>
    <col customWidth="1" hidden="1" min="15" max="16" width="11.0"/>
    <col customWidth="1" hidden="1" min="17" max="18" width="9.14"/>
    <col customWidth="1" hidden="1" min="19" max="20" width="9.0"/>
    <col customWidth="1" hidden="1" min="21" max="22" width="7.14"/>
    <col customWidth="1" hidden="1" min="23" max="23" width="8.0"/>
    <col hidden="1" min="24" max="24" width="14.43"/>
    <col customWidth="1" min="25" max="25" width="19.29"/>
    <col customWidth="1" min="26" max="26" width="19.86"/>
    <col customWidth="1" min="27" max="28" width="11.71"/>
    <col customWidth="1" min="29" max="30" width="10.57"/>
    <col customWidth="1" min="31" max="32" width="11.0"/>
    <col customWidth="1" min="33" max="34" width="12.86"/>
  </cols>
  <sheetData>
    <row r="1" ht="60.75" customHeight="1">
      <c r="A1" s="1"/>
      <c r="B1" s="1"/>
      <c r="C1" s="1"/>
      <c r="D1" s="1"/>
      <c r="E1" s="1"/>
      <c r="F1" s="1"/>
      <c r="G1" s="1"/>
      <c r="H1" s="1"/>
      <c r="I1" s="1"/>
      <c r="J1" s="1"/>
      <c r="M1" s="1"/>
      <c r="N1" s="1"/>
      <c r="O1" s="1"/>
      <c r="P1" s="1"/>
      <c r="Q1" s="1"/>
      <c r="R1" s="1"/>
      <c r="S1" s="1"/>
      <c r="T1" s="1"/>
      <c r="U1" s="1"/>
      <c r="V1" s="1"/>
      <c r="Y1" s="2" t="s">
        <v>0</v>
      </c>
    </row>
    <row r="2">
      <c r="A2" s="3" t="s">
        <v>1</v>
      </c>
      <c r="B2" s="4"/>
      <c r="C2" s="5" t="s">
        <v>2</v>
      </c>
      <c r="D2" s="6"/>
      <c r="E2" s="6"/>
      <c r="F2" s="6"/>
      <c r="G2" s="6"/>
      <c r="H2" s="7"/>
      <c r="I2" s="3" t="s">
        <v>3</v>
      </c>
      <c r="J2" s="4"/>
      <c r="M2" s="3" t="s">
        <v>1</v>
      </c>
      <c r="N2" s="4"/>
      <c r="O2" s="5" t="s">
        <v>2</v>
      </c>
      <c r="P2" s="6"/>
      <c r="Q2" s="6"/>
      <c r="R2" s="6"/>
      <c r="S2" s="6"/>
      <c r="T2" s="7"/>
      <c r="U2" s="3" t="s">
        <v>3</v>
      </c>
      <c r="V2" s="4"/>
      <c r="Y2" s="3" t="s">
        <v>1</v>
      </c>
      <c r="Z2" s="4"/>
      <c r="AA2" s="5" t="s">
        <v>2</v>
      </c>
      <c r="AB2" s="6"/>
      <c r="AC2" s="6"/>
      <c r="AD2" s="6"/>
      <c r="AE2" s="6"/>
      <c r="AF2" s="7"/>
      <c r="AG2" s="3" t="s">
        <v>3</v>
      </c>
      <c r="AH2" s="4"/>
    </row>
    <row r="3">
      <c r="A3" s="8"/>
      <c r="B3" s="9"/>
      <c r="C3" s="10" t="s">
        <v>4</v>
      </c>
      <c r="D3" s="11"/>
      <c r="E3" s="3" t="s">
        <v>5</v>
      </c>
      <c r="F3" s="4"/>
      <c r="G3" s="3" t="s">
        <v>6</v>
      </c>
      <c r="H3" s="4"/>
      <c r="I3" s="8"/>
      <c r="J3" s="9"/>
      <c r="M3" s="8"/>
      <c r="N3" s="9"/>
      <c r="O3" s="10" t="s">
        <v>4</v>
      </c>
      <c r="P3" s="11"/>
      <c r="Q3" s="3" t="s">
        <v>5</v>
      </c>
      <c r="R3" s="4"/>
      <c r="S3" s="3" t="s">
        <v>6</v>
      </c>
      <c r="T3" s="4"/>
      <c r="U3" s="8"/>
      <c r="V3" s="9"/>
      <c r="Y3" s="8"/>
      <c r="Z3" s="9"/>
      <c r="AA3" s="10" t="s">
        <v>4</v>
      </c>
      <c r="AB3" s="11"/>
      <c r="AC3" s="3" t="s">
        <v>5</v>
      </c>
      <c r="AD3" s="4"/>
      <c r="AE3" s="3" t="s">
        <v>6</v>
      </c>
      <c r="AF3" s="4"/>
      <c r="AG3" s="8"/>
      <c r="AH3" s="9"/>
    </row>
    <row r="4">
      <c r="A4" s="12"/>
      <c r="B4" s="13"/>
      <c r="C4" s="14" t="s">
        <v>7</v>
      </c>
      <c r="D4" s="15"/>
      <c r="E4" s="12"/>
      <c r="F4" s="13"/>
      <c r="G4" s="12"/>
      <c r="H4" s="13"/>
      <c r="I4" s="12"/>
      <c r="J4" s="13"/>
      <c r="M4" s="12"/>
      <c r="N4" s="13"/>
      <c r="O4" s="14" t="s">
        <v>7</v>
      </c>
      <c r="P4" s="15"/>
      <c r="Q4" s="12"/>
      <c r="R4" s="13"/>
      <c r="S4" s="12"/>
      <c r="T4" s="13"/>
      <c r="U4" s="12"/>
      <c r="V4" s="13"/>
      <c r="Y4" s="12"/>
      <c r="Z4" s="13"/>
      <c r="AA4" s="14" t="s">
        <v>7</v>
      </c>
      <c r="AB4" s="15"/>
      <c r="AC4" s="12"/>
      <c r="AD4" s="13"/>
      <c r="AE4" s="12"/>
      <c r="AF4" s="13"/>
      <c r="AG4" s="12"/>
      <c r="AH4" s="13"/>
    </row>
    <row r="5" ht="30.0" customHeight="1">
      <c r="A5" s="16" t="s">
        <v>8</v>
      </c>
      <c r="B5" s="7"/>
      <c r="C5" s="17">
        <f t="shared" ref="C5:C38" si="1">K5*0.51</f>
        <v>341.19</v>
      </c>
      <c r="D5" s="7"/>
      <c r="E5" s="17">
        <f t="shared" ref="E5:E38" si="2">K5*0.21</f>
        <v>140.49</v>
      </c>
      <c r="F5" s="7"/>
      <c r="G5" s="17">
        <f t="shared" ref="G5:G38" si="3">K5*0.28</f>
        <v>187.32</v>
      </c>
      <c r="H5" s="7"/>
      <c r="I5" s="18">
        <f t="shared" ref="I5:I38" si="4">SUM(C5:H5)</f>
        <v>669</v>
      </c>
      <c r="J5" s="7"/>
      <c r="K5" s="19">
        <v>669.0</v>
      </c>
      <c r="M5" s="16" t="s">
        <v>8</v>
      </c>
      <c r="N5" s="7"/>
      <c r="O5" s="18">
        <f t="shared" ref="O5:O38" si="5">W5*0.51</f>
        <v>197.88</v>
      </c>
      <c r="P5" s="7"/>
      <c r="Q5" s="18">
        <f t="shared" ref="Q5:Q38" si="6">W5*0.21</f>
        <v>81.48</v>
      </c>
      <c r="R5" s="7"/>
      <c r="S5" s="18">
        <f t="shared" ref="S5:S38" si="7">W5*0.28</f>
        <v>108.64</v>
      </c>
      <c r="T5" s="7"/>
      <c r="U5" s="18">
        <f t="shared" ref="U5:U38" si="8">SUM(O5:T5)</f>
        <v>388</v>
      </c>
      <c r="V5" s="7"/>
      <c r="W5" s="19">
        <v>388.0</v>
      </c>
      <c r="Y5" s="16" t="s">
        <v>8</v>
      </c>
      <c r="Z5" s="7"/>
      <c r="AA5" s="18">
        <f t="shared" ref="AA5:AA38" si="9">AVERAGE(C5,O5)</f>
        <v>269.535</v>
      </c>
      <c r="AB5" s="7"/>
      <c r="AC5" s="18">
        <f t="shared" ref="AC5:AC38" si="10">AVERAGE(E5,Q5)</f>
        <v>110.985</v>
      </c>
      <c r="AD5" s="7"/>
      <c r="AE5" s="18">
        <f t="shared" ref="AE5:AE38" si="11">AVERAGE(G5,S5)</f>
        <v>147.98</v>
      </c>
      <c r="AF5" s="7"/>
      <c r="AG5" s="18">
        <f t="shared" ref="AG5:AG38" si="12">SUM(AA5:AF5)</f>
        <v>528.5</v>
      </c>
      <c r="AH5" s="7"/>
    </row>
    <row r="6" ht="30.0" customHeight="1">
      <c r="A6" s="16" t="s">
        <v>9</v>
      </c>
      <c r="B6" s="7"/>
      <c r="C6" s="17">
        <f t="shared" si="1"/>
        <v>187.68</v>
      </c>
      <c r="D6" s="7"/>
      <c r="E6" s="17">
        <f t="shared" si="2"/>
        <v>77.28</v>
      </c>
      <c r="F6" s="7"/>
      <c r="G6" s="17">
        <f t="shared" si="3"/>
        <v>103.04</v>
      </c>
      <c r="H6" s="7"/>
      <c r="I6" s="18">
        <f t="shared" si="4"/>
        <v>368</v>
      </c>
      <c r="J6" s="7"/>
      <c r="K6" s="19">
        <v>368.0</v>
      </c>
      <c r="M6" s="16" t="s">
        <v>9</v>
      </c>
      <c r="N6" s="7"/>
      <c r="O6" s="18">
        <f t="shared" si="5"/>
        <v>83.64</v>
      </c>
      <c r="P6" s="7"/>
      <c r="Q6" s="18">
        <f t="shared" si="6"/>
        <v>34.44</v>
      </c>
      <c r="R6" s="7"/>
      <c r="S6" s="18">
        <f t="shared" si="7"/>
        <v>45.92</v>
      </c>
      <c r="T6" s="7"/>
      <c r="U6" s="18">
        <f t="shared" si="8"/>
        <v>164</v>
      </c>
      <c r="V6" s="7"/>
      <c r="W6" s="19">
        <v>164.0</v>
      </c>
      <c r="Y6" s="16" t="s">
        <v>9</v>
      </c>
      <c r="Z6" s="7"/>
      <c r="AA6" s="18">
        <f t="shared" si="9"/>
        <v>135.66</v>
      </c>
      <c r="AB6" s="7"/>
      <c r="AC6" s="18">
        <f t="shared" si="10"/>
        <v>55.86</v>
      </c>
      <c r="AD6" s="7"/>
      <c r="AE6" s="18">
        <f t="shared" si="11"/>
        <v>74.48</v>
      </c>
      <c r="AF6" s="7"/>
      <c r="AG6" s="18">
        <f t="shared" si="12"/>
        <v>266</v>
      </c>
      <c r="AH6" s="7"/>
    </row>
    <row r="7" ht="30.0" customHeight="1">
      <c r="A7" s="16" t="s">
        <v>10</v>
      </c>
      <c r="B7" s="7"/>
      <c r="C7" s="17">
        <f t="shared" si="1"/>
        <v>81.6</v>
      </c>
      <c r="D7" s="7"/>
      <c r="E7" s="17">
        <f t="shared" si="2"/>
        <v>33.6</v>
      </c>
      <c r="F7" s="7"/>
      <c r="G7" s="17">
        <f t="shared" si="3"/>
        <v>44.8</v>
      </c>
      <c r="H7" s="7"/>
      <c r="I7" s="18">
        <f t="shared" si="4"/>
        <v>160</v>
      </c>
      <c r="J7" s="7"/>
      <c r="K7" s="19">
        <v>160.0</v>
      </c>
      <c r="M7" s="16" t="s">
        <v>10</v>
      </c>
      <c r="N7" s="7"/>
      <c r="O7" s="18">
        <f t="shared" si="5"/>
        <v>61.2</v>
      </c>
      <c r="P7" s="7"/>
      <c r="Q7" s="18">
        <f t="shared" si="6"/>
        <v>25.2</v>
      </c>
      <c r="R7" s="7"/>
      <c r="S7" s="18">
        <f t="shared" si="7"/>
        <v>33.6</v>
      </c>
      <c r="T7" s="7"/>
      <c r="U7" s="18">
        <f t="shared" si="8"/>
        <v>120</v>
      </c>
      <c r="V7" s="7"/>
      <c r="W7" s="19">
        <v>120.0</v>
      </c>
      <c r="Y7" s="16" t="s">
        <v>10</v>
      </c>
      <c r="Z7" s="7"/>
      <c r="AA7" s="18">
        <f t="shared" si="9"/>
        <v>71.4</v>
      </c>
      <c r="AB7" s="7"/>
      <c r="AC7" s="18">
        <f t="shared" si="10"/>
        <v>29.4</v>
      </c>
      <c r="AD7" s="7"/>
      <c r="AE7" s="18">
        <f t="shared" si="11"/>
        <v>39.2</v>
      </c>
      <c r="AF7" s="7"/>
      <c r="AG7" s="18">
        <f t="shared" si="12"/>
        <v>140</v>
      </c>
      <c r="AH7" s="7"/>
    </row>
    <row r="8" ht="30.0" customHeight="1">
      <c r="A8" s="16" t="s">
        <v>11</v>
      </c>
      <c r="B8" s="7"/>
      <c r="C8" s="17">
        <f t="shared" si="1"/>
        <v>171.36</v>
      </c>
      <c r="D8" s="7"/>
      <c r="E8" s="17">
        <f t="shared" si="2"/>
        <v>70.56</v>
      </c>
      <c r="F8" s="7"/>
      <c r="G8" s="17">
        <f t="shared" si="3"/>
        <v>94.08</v>
      </c>
      <c r="H8" s="7"/>
      <c r="I8" s="18">
        <f t="shared" si="4"/>
        <v>336</v>
      </c>
      <c r="J8" s="7"/>
      <c r="K8" s="19">
        <v>336.0</v>
      </c>
      <c r="M8" s="16" t="s">
        <v>11</v>
      </c>
      <c r="N8" s="7"/>
      <c r="O8" s="18">
        <f t="shared" si="5"/>
        <v>105.06</v>
      </c>
      <c r="P8" s="7"/>
      <c r="Q8" s="18">
        <f t="shared" si="6"/>
        <v>43.26</v>
      </c>
      <c r="R8" s="7"/>
      <c r="S8" s="18">
        <f t="shared" si="7"/>
        <v>57.68</v>
      </c>
      <c r="T8" s="7"/>
      <c r="U8" s="18">
        <f t="shared" si="8"/>
        <v>206</v>
      </c>
      <c r="V8" s="7"/>
      <c r="W8" s="19">
        <v>206.0</v>
      </c>
      <c r="Y8" s="16" t="s">
        <v>11</v>
      </c>
      <c r="Z8" s="7"/>
      <c r="AA8" s="18">
        <f t="shared" si="9"/>
        <v>138.21</v>
      </c>
      <c r="AB8" s="7"/>
      <c r="AC8" s="18">
        <f t="shared" si="10"/>
        <v>56.91</v>
      </c>
      <c r="AD8" s="7"/>
      <c r="AE8" s="18">
        <f t="shared" si="11"/>
        <v>75.88</v>
      </c>
      <c r="AF8" s="7"/>
      <c r="AG8" s="18">
        <f t="shared" si="12"/>
        <v>271</v>
      </c>
      <c r="AH8" s="7"/>
    </row>
    <row r="9" ht="30.0" customHeight="1">
      <c r="A9" s="20" t="s">
        <v>12</v>
      </c>
      <c r="B9" s="7"/>
      <c r="C9" s="17">
        <f t="shared" si="1"/>
        <v>49.47</v>
      </c>
      <c r="D9" s="7"/>
      <c r="E9" s="17">
        <f t="shared" si="2"/>
        <v>20.37</v>
      </c>
      <c r="F9" s="7"/>
      <c r="G9" s="17">
        <f t="shared" si="3"/>
        <v>27.16</v>
      </c>
      <c r="H9" s="7"/>
      <c r="I9" s="18">
        <f t="shared" si="4"/>
        <v>97</v>
      </c>
      <c r="J9" s="7"/>
      <c r="K9" s="19">
        <f>56+41</f>
        <v>97</v>
      </c>
      <c r="M9" s="20" t="s">
        <v>12</v>
      </c>
      <c r="N9" s="7"/>
      <c r="O9" s="18">
        <f t="shared" si="5"/>
        <v>29.07</v>
      </c>
      <c r="P9" s="7"/>
      <c r="Q9" s="18">
        <f t="shared" si="6"/>
        <v>11.97</v>
      </c>
      <c r="R9" s="7"/>
      <c r="S9" s="18">
        <f t="shared" si="7"/>
        <v>15.96</v>
      </c>
      <c r="T9" s="7"/>
      <c r="U9" s="18">
        <f t="shared" si="8"/>
        <v>57</v>
      </c>
      <c r="V9" s="7"/>
      <c r="W9" s="19">
        <v>57.0</v>
      </c>
      <c r="Y9" s="20" t="s">
        <v>12</v>
      </c>
      <c r="Z9" s="7"/>
      <c r="AA9" s="18">
        <f t="shared" si="9"/>
        <v>39.27</v>
      </c>
      <c r="AB9" s="7"/>
      <c r="AC9" s="18">
        <f t="shared" si="10"/>
        <v>16.17</v>
      </c>
      <c r="AD9" s="7"/>
      <c r="AE9" s="18">
        <f t="shared" si="11"/>
        <v>21.56</v>
      </c>
      <c r="AF9" s="7"/>
      <c r="AG9" s="18">
        <f t="shared" si="12"/>
        <v>77</v>
      </c>
      <c r="AH9" s="7"/>
    </row>
    <row r="10" ht="30.0" customHeight="1">
      <c r="A10" s="16" t="s">
        <v>13</v>
      </c>
      <c r="B10" s="7"/>
      <c r="C10" s="17">
        <f t="shared" si="1"/>
        <v>168.3</v>
      </c>
      <c r="D10" s="7"/>
      <c r="E10" s="17">
        <f t="shared" si="2"/>
        <v>69.3</v>
      </c>
      <c r="F10" s="7"/>
      <c r="G10" s="17">
        <f t="shared" si="3"/>
        <v>92.4</v>
      </c>
      <c r="H10" s="7"/>
      <c r="I10" s="18">
        <f t="shared" si="4"/>
        <v>330</v>
      </c>
      <c r="J10" s="7"/>
      <c r="K10" s="19">
        <v>330.0</v>
      </c>
      <c r="M10" s="16" t="s">
        <v>13</v>
      </c>
      <c r="N10" s="7"/>
      <c r="O10" s="18">
        <f t="shared" si="5"/>
        <v>77.01</v>
      </c>
      <c r="P10" s="7"/>
      <c r="Q10" s="18">
        <f t="shared" si="6"/>
        <v>31.71</v>
      </c>
      <c r="R10" s="7"/>
      <c r="S10" s="18">
        <f t="shared" si="7"/>
        <v>42.28</v>
      </c>
      <c r="T10" s="7"/>
      <c r="U10" s="18">
        <f t="shared" si="8"/>
        <v>151</v>
      </c>
      <c r="V10" s="7"/>
      <c r="W10" s="19">
        <v>151.0</v>
      </c>
      <c r="Y10" s="16" t="s">
        <v>13</v>
      </c>
      <c r="Z10" s="7"/>
      <c r="AA10" s="18">
        <f t="shared" si="9"/>
        <v>122.655</v>
      </c>
      <c r="AB10" s="7"/>
      <c r="AC10" s="18">
        <f t="shared" si="10"/>
        <v>50.505</v>
      </c>
      <c r="AD10" s="7"/>
      <c r="AE10" s="18">
        <f t="shared" si="11"/>
        <v>67.34</v>
      </c>
      <c r="AF10" s="7"/>
      <c r="AG10" s="18">
        <f t="shared" si="12"/>
        <v>240.5</v>
      </c>
      <c r="AH10" s="7"/>
    </row>
    <row r="11" ht="30.0" customHeight="1">
      <c r="A11" s="16" t="s">
        <v>14</v>
      </c>
      <c r="B11" s="7"/>
      <c r="C11" s="17">
        <f t="shared" si="1"/>
        <v>7.65</v>
      </c>
      <c r="D11" s="7"/>
      <c r="E11" s="17">
        <f t="shared" si="2"/>
        <v>3.15</v>
      </c>
      <c r="F11" s="7"/>
      <c r="G11" s="17">
        <f t="shared" si="3"/>
        <v>4.2</v>
      </c>
      <c r="H11" s="7"/>
      <c r="I11" s="18">
        <f t="shared" si="4"/>
        <v>15</v>
      </c>
      <c r="J11" s="7"/>
      <c r="K11" s="19">
        <v>15.0</v>
      </c>
      <c r="M11" s="16" t="s">
        <v>14</v>
      </c>
      <c r="N11" s="7"/>
      <c r="O11" s="18">
        <f t="shared" si="5"/>
        <v>16.32</v>
      </c>
      <c r="P11" s="7"/>
      <c r="Q11" s="18">
        <f t="shared" si="6"/>
        <v>6.72</v>
      </c>
      <c r="R11" s="7"/>
      <c r="S11" s="18">
        <f t="shared" si="7"/>
        <v>8.96</v>
      </c>
      <c r="T11" s="7"/>
      <c r="U11" s="18">
        <f t="shared" si="8"/>
        <v>32</v>
      </c>
      <c r="V11" s="7"/>
      <c r="W11" s="19">
        <v>32.0</v>
      </c>
      <c r="Y11" s="16" t="s">
        <v>14</v>
      </c>
      <c r="Z11" s="7"/>
      <c r="AA11" s="18">
        <f t="shared" si="9"/>
        <v>11.985</v>
      </c>
      <c r="AB11" s="7"/>
      <c r="AC11" s="18">
        <f t="shared" si="10"/>
        <v>4.935</v>
      </c>
      <c r="AD11" s="7"/>
      <c r="AE11" s="18">
        <f t="shared" si="11"/>
        <v>6.58</v>
      </c>
      <c r="AF11" s="7"/>
      <c r="AG11" s="18">
        <f t="shared" si="12"/>
        <v>23.5</v>
      </c>
      <c r="AH11" s="7"/>
    </row>
    <row r="12" ht="30.0" customHeight="1">
      <c r="A12" s="16" t="s">
        <v>15</v>
      </c>
      <c r="B12" s="7"/>
      <c r="C12" s="17">
        <f t="shared" si="1"/>
        <v>74.97</v>
      </c>
      <c r="D12" s="7"/>
      <c r="E12" s="17">
        <f t="shared" si="2"/>
        <v>30.87</v>
      </c>
      <c r="F12" s="7"/>
      <c r="G12" s="17">
        <f t="shared" si="3"/>
        <v>41.16</v>
      </c>
      <c r="H12" s="7"/>
      <c r="I12" s="18">
        <f t="shared" si="4"/>
        <v>147</v>
      </c>
      <c r="J12" s="7"/>
      <c r="K12" s="19">
        <v>147.0</v>
      </c>
      <c r="M12" s="16" t="s">
        <v>15</v>
      </c>
      <c r="N12" s="7"/>
      <c r="O12" s="18">
        <f t="shared" si="5"/>
        <v>12.75</v>
      </c>
      <c r="P12" s="7"/>
      <c r="Q12" s="18">
        <f t="shared" si="6"/>
        <v>5.25</v>
      </c>
      <c r="R12" s="7"/>
      <c r="S12" s="18">
        <f t="shared" si="7"/>
        <v>7</v>
      </c>
      <c r="T12" s="7"/>
      <c r="U12" s="18">
        <f t="shared" si="8"/>
        <v>25</v>
      </c>
      <c r="V12" s="7"/>
      <c r="W12" s="19">
        <v>25.0</v>
      </c>
      <c r="Y12" s="16" t="s">
        <v>15</v>
      </c>
      <c r="Z12" s="7"/>
      <c r="AA12" s="18">
        <f t="shared" si="9"/>
        <v>43.86</v>
      </c>
      <c r="AB12" s="7"/>
      <c r="AC12" s="18">
        <f t="shared" si="10"/>
        <v>18.06</v>
      </c>
      <c r="AD12" s="7"/>
      <c r="AE12" s="18">
        <f t="shared" si="11"/>
        <v>24.08</v>
      </c>
      <c r="AF12" s="7"/>
      <c r="AG12" s="18">
        <f t="shared" si="12"/>
        <v>86</v>
      </c>
      <c r="AH12" s="7"/>
    </row>
    <row r="13" ht="30.0" customHeight="1">
      <c r="A13" s="16" t="s">
        <v>16</v>
      </c>
      <c r="B13" s="7"/>
      <c r="C13" s="17">
        <f t="shared" si="1"/>
        <v>87.72</v>
      </c>
      <c r="D13" s="7"/>
      <c r="E13" s="17">
        <f t="shared" si="2"/>
        <v>36.12</v>
      </c>
      <c r="F13" s="7"/>
      <c r="G13" s="17">
        <f t="shared" si="3"/>
        <v>48.16</v>
      </c>
      <c r="H13" s="7"/>
      <c r="I13" s="18">
        <f t="shared" si="4"/>
        <v>172</v>
      </c>
      <c r="J13" s="7"/>
      <c r="K13" s="19">
        <f>122+50</f>
        <v>172</v>
      </c>
      <c r="M13" s="16" t="s">
        <v>16</v>
      </c>
      <c r="N13" s="7"/>
      <c r="O13" s="18">
        <f t="shared" si="5"/>
        <v>24.48</v>
      </c>
      <c r="P13" s="7"/>
      <c r="Q13" s="18">
        <f t="shared" si="6"/>
        <v>10.08</v>
      </c>
      <c r="R13" s="7"/>
      <c r="S13" s="18">
        <f t="shared" si="7"/>
        <v>13.44</v>
      </c>
      <c r="T13" s="7"/>
      <c r="U13" s="18">
        <f t="shared" si="8"/>
        <v>48</v>
      </c>
      <c r="V13" s="7"/>
      <c r="W13" s="19">
        <v>48.0</v>
      </c>
      <c r="Y13" s="16" t="s">
        <v>16</v>
      </c>
      <c r="Z13" s="7"/>
      <c r="AA13" s="18">
        <f t="shared" si="9"/>
        <v>56.1</v>
      </c>
      <c r="AB13" s="7"/>
      <c r="AC13" s="18">
        <f t="shared" si="10"/>
        <v>23.1</v>
      </c>
      <c r="AD13" s="7"/>
      <c r="AE13" s="18">
        <f t="shared" si="11"/>
        <v>30.8</v>
      </c>
      <c r="AF13" s="7"/>
      <c r="AG13" s="18">
        <f t="shared" si="12"/>
        <v>110</v>
      </c>
      <c r="AH13" s="7"/>
    </row>
    <row r="14" ht="30.0" customHeight="1">
      <c r="A14" s="16" t="s">
        <v>17</v>
      </c>
      <c r="B14" s="7"/>
      <c r="C14" s="17">
        <f t="shared" si="1"/>
        <v>20.4</v>
      </c>
      <c r="D14" s="7"/>
      <c r="E14" s="17">
        <f t="shared" si="2"/>
        <v>8.4</v>
      </c>
      <c r="F14" s="7"/>
      <c r="G14" s="17">
        <f t="shared" si="3"/>
        <v>11.2</v>
      </c>
      <c r="H14" s="7"/>
      <c r="I14" s="18">
        <f t="shared" si="4"/>
        <v>40</v>
      </c>
      <c r="J14" s="7"/>
      <c r="K14" s="19">
        <v>40.0</v>
      </c>
      <c r="M14" s="16" t="s">
        <v>17</v>
      </c>
      <c r="N14" s="7"/>
      <c r="O14" s="18">
        <f t="shared" si="5"/>
        <v>20.4</v>
      </c>
      <c r="P14" s="7"/>
      <c r="Q14" s="18">
        <f t="shared" si="6"/>
        <v>8.4</v>
      </c>
      <c r="R14" s="7"/>
      <c r="S14" s="18">
        <f t="shared" si="7"/>
        <v>11.2</v>
      </c>
      <c r="T14" s="7"/>
      <c r="U14" s="18">
        <f t="shared" si="8"/>
        <v>40</v>
      </c>
      <c r="V14" s="7"/>
      <c r="W14" s="19">
        <v>40.0</v>
      </c>
      <c r="Y14" s="16" t="s">
        <v>17</v>
      </c>
      <c r="Z14" s="7"/>
      <c r="AA14" s="18">
        <f t="shared" si="9"/>
        <v>20.4</v>
      </c>
      <c r="AB14" s="7"/>
      <c r="AC14" s="18">
        <f t="shared" si="10"/>
        <v>8.4</v>
      </c>
      <c r="AD14" s="7"/>
      <c r="AE14" s="18">
        <f t="shared" si="11"/>
        <v>11.2</v>
      </c>
      <c r="AF14" s="7"/>
      <c r="AG14" s="18">
        <f t="shared" si="12"/>
        <v>40</v>
      </c>
      <c r="AH14" s="7"/>
    </row>
    <row r="15" ht="30.0" customHeight="1">
      <c r="A15" s="16" t="s">
        <v>18</v>
      </c>
      <c r="B15" s="7"/>
      <c r="C15" s="17">
        <f t="shared" si="1"/>
        <v>36.21</v>
      </c>
      <c r="D15" s="7"/>
      <c r="E15" s="17">
        <f t="shared" si="2"/>
        <v>14.91</v>
      </c>
      <c r="F15" s="7"/>
      <c r="G15" s="17">
        <f t="shared" si="3"/>
        <v>19.88</v>
      </c>
      <c r="H15" s="7"/>
      <c r="I15" s="18">
        <f t="shared" si="4"/>
        <v>71</v>
      </c>
      <c r="J15" s="7"/>
      <c r="K15" s="19">
        <v>71.0</v>
      </c>
      <c r="M15" s="16" t="s">
        <v>18</v>
      </c>
      <c r="N15" s="7"/>
      <c r="O15" s="18">
        <f t="shared" si="5"/>
        <v>4.59</v>
      </c>
      <c r="P15" s="7"/>
      <c r="Q15" s="18">
        <f t="shared" si="6"/>
        <v>1.89</v>
      </c>
      <c r="R15" s="7"/>
      <c r="S15" s="18">
        <f t="shared" si="7"/>
        <v>2.52</v>
      </c>
      <c r="T15" s="7"/>
      <c r="U15" s="18">
        <f t="shared" si="8"/>
        <v>9</v>
      </c>
      <c r="V15" s="7"/>
      <c r="W15" s="19">
        <v>9.0</v>
      </c>
      <c r="Y15" s="16" t="s">
        <v>18</v>
      </c>
      <c r="Z15" s="7"/>
      <c r="AA15" s="18">
        <f t="shared" si="9"/>
        <v>20.4</v>
      </c>
      <c r="AB15" s="7"/>
      <c r="AC15" s="18">
        <f t="shared" si="10"/>
        <v>8.4</v>
      </c>
      <c r="AD15" s="7"/>
      <c r="AE15" s="18">
        <f t="shared" si="11"/>
        <v>11.2</v>
      </c>
      <c r="AF15" s="7"/>
      <c r="AG15" s="18">
        <f t="shared" si="12"/>
        <v>40</v>
      </c>
      <c r="AH15" s="7"/>
    </row>
    <row r="16" ht="30.0" customHeight="1">
      <c r="A16" s="16" t="s">
        <v>19</v>
      </c>
      <c r="B16" s="7"/>
      <c r="C16" s="17">
        <f t="shared" si="1"/>
        <v>4.59</v>
      </c>
      <c r="D16" s="7"/>
      <c r="E16" s="17">
        <f t="shared" si="2"/>
        <v>1.89</v>
      </c>
      <c r="F16" s="7"/>
      <c r="G16" s="17">
        <f t="shared" si="3"/>
        <v>2.52</v>
      </c>
      <c r="H16" s="7"/>
      <c r="I16" s="18">
        <f t="shared" si="4"/>
        <v>9</v>
      </c>
      <c r="J16" s="7"/>
      <c r="K16" s="19">
        <v>9.0</v>
      </c>
      <c r="M16" s="16" t="s">
        <v>19</v>
      </c>
      <c r="N16" s="7"/>
      <c r="O16" s="18">
        <f t="shared" si="5"/>
        <v>11.73</v>
      </c>
      <c r="P16" s="7"/>
      <c r="Q16" s="18">
        <f t="shared" si="6"/>
        <v>4.83</v>
      </c>
      <c r="R16" s="7"/>
      <c r="S16" s="18">
        <f t="shared" si="7"/>
        <v>6.44</v>
      </c>
      <c r="T16" s="7"/>
      <c r="U16" s="18">
        <f t="shared" si="8"/>
        <v>23</v>
      </c>
      <c r="V16" s="7"/>
      <c r="W16" s="19">
        <v>23.0</v>
      </c>
      <c r="Y16" s="16" t="s">
        <v>19</v>
      </c>
      <c r="Z16" s="7"/>
      <c r="AA16" s="18">
        <f t="shared" si="9"/>
        <v>8.16</v>
      </c>
      <c r="AB16" s="7"/>
      <c r="AC16" s="18">
        <f t="shared" si="10"/>
        <v>3.36</v>
      </c>
      <c r="AD16" s="7"/>
      <c r="AE16" s="18">
        <f t="shared" si="11"/>
        <v>4.48</v>
      </c>
      <c r="AF16" s="7"/>
      <c r="AG16" s="18">
        <f t="shared" si="12"/>
        <v>16</v>
      </c>
      <c r="AH16" s="7"/>
    </row>
    <row r="17" ht="30.0" customHeight="1">
      <c r="A17" s="16" t="s">
        <v>20</v>
      </c>
      <c r="B17" s="7"/>
      <c r="C17" s="17">
        <f t="shared" si="1"/>
        <v>56.61</v>
      </c>
      <c r="D17" s="7"/>
      <c r="E17" s="17">
        <f t="shared" si="2"/>
        <v>23.31</v>
      </c>
      <c r="F17" s="7"/>
      <c r="G17" s="17">
        <f t="shared" si="3"/>
        <v>31.08</v>
      </c>
      <c r="H17" s="7"/>
      <c r="I17" s="18">
        <f t="shared" si="4"/>
        <v>111</v>
      </c>
      <c r="J17" s="7"/>
      <c r="K17" s="19">
        <v>111.0</v>
      </c>
      <c r="M17" s="16" t="s">
        <v>20</v>
      </c>
      <c r="N17" s="7"/>
      <c r="O17" s="18">
        <f t="shared" si="5"/>
        <v>13.26</v>
      </c>
      <c r="P17" s="7"/>
      <c r="Q17" s="18">
        <f t="shared" si="6"/>
        <v>5.46</v>
      </c>
      <c r="R17" s="7"/>
      <c r="S17" s="18">
        <f t="shared" si="7"/>
        <v>7.28</v>
      </c>
      <c r="T17" s="7"/>
      <c r="U17" s="18">
        <f t="shared" si="8"/>
        <v>26</v>
      </c>
      <c r="V17" s="7"/>
      <c r="W17" s="19">
        <v>26.0</v>
      </c>
      <c r="Y17" s="16" t="s">
        <v>20</v>
      </c>
      <c r="Z17" s="7"/>
      <c r="AA17" s="18">
        <f t="shared" si="9"/>
        <v>34.935</v>
      </c>
      <c r="AB17" s="7"/>
      <c r="AC17" s="18">
        <f t="shared" si="10"/>
        <v>14.385</v>
      </c>
      <c r="AD17" s="7"/>
      <c r="AE17" s="18">
        <f t="shared" si="11"/>
        <v>19.18</v>
      </c>
      <c r="AF17" s="7"/>
      <c r="AG17" s="18">
        <f t="shared" si="12"/>
        <v>68.5</v>
      </c>
      <c r="AH17" s="7"/>
    </row>
    <row r="18" ht="30.0" customHeight="1">
      <c r="A18" s="16" t="s">
        <v>21</v>
      </c>
      <c r="B18" s="7"/>
      <c r="C18" s="17">
        <f t="shared" si="1"/>
        <v>22.44</v>
      </c>
      <c r="D18" s="7"/>
      <c r="E18" s="17">
        <f t="shared" si="2"/>
        <v>9.24</v>
      </c>
      <c r="F18" s="7"/>
      <c r="G18" s="17">
        <f t="shared" si="3"/>
        <v>12.32</v>
      </c>
      <c r="H18" s="7"/>
      <c r="I18" s="18">
        <f t="shared" si="4"/>
        <v>44</v>
      </c>
      <c r="J18" s="7"/>
      <c r="K18" s="19">
        <v>44.0</v>
      </c>
      <c r="M18" s="16" t="s">
        <v>21</v>
      </c>
      <c r="N18" s="7"/>
      <c r="O18" s="18">
        <f t="shared" si="5"/>
        <v>5.1</v>
      </c>
      <c r="P18" s="7"/>
      <c r="Q18" s="18">
        <f t="shared" si="6"/>
        <v>2.1</v>
      </c>
      <c r="R18" s="7"/>
      <c r="S18" s="18">
        <f t="shared" si="7"/>
        <v>2.8</v>
      </c>
      <c r="T18" s="7"/>
      <c r="U18" s="18">
        <f t="shared" si="8"/>
        <v>10</v>
      </c>
      <c r="V18" s="7"/>
      <c r="W18" s="19">
        <v>10.0</v>
      </c>
      <c r="Y18" s="16" t="s">
        <v>21</v>
      </c>
      <c r="Z18" s="7"/>
      <c r="AA18" s="18">
        <f t="shared" si="9"/>
        <v>13.77</v>
      </c>
      <c r="AB18" s="7"/>
      <c r="AC18" s="18">
        <f t="shared" si="10"/>
        <v>5.67</v>
      </c>
      <c r="AD18" s="7"/>
      <c r="AE18" s="18">
        <f t="shared" si="11"/>
        <v>7.56</v>
      </c>
      <c r="AF18" s="7"/>
      <c r="AG18" s="18">
        <f t="shared" si="12"/>
        <v>27</v>
      </c>
      <c r="AH18" s="7"/>
    </row>
    <row r="19" ht="30.0" customHeight="1">
      <c r="A19" s="16" t="s">
        <v>22</v>
      </c>
      <c r="B19" s="7"/>
      <c r="C19" s="17">
        <f t="shared" si="1"/>
        <v>85.17</v>
      </c>
      <c r="D19" s="7"/>
      <c r="E19" s="17">
        <f t="shared" si="2"/>
        <v>35.07</v>
      </c>
      <c r="F19" s="7"/>
      <c r="G19" s="17">
        <f t="shared" si="3"/>
        <v>46.76</v>
      </c>
      <c r="H19" s="7"/>
      <c r="I19" s="18">
        <f t="shared" si="4"/>
        <v>167</v>
      </c>
      <c r="J19" s="7"/>
      <c r="K19" s="19">
        <v>167.0</v>
      </c>
      <c r="M19" s="16" t="s">
        <v>22</v>
      </c>
      <c r="N19" s="7"/>
      <c r="O19" s="18">
        <f t="shared" si="5"/>
        <v>35.7</v>
      </c>
      <c r="P19" s="7"/>
      <c r="Q19" s="18">
        <f t="shared" si="6"/>
        <v>14.7</v>
      </c>
      <c r="R19" s="7"/>
      <c r="S19" s="18">
        <f t="shared" si="7"/>
        <v>19.6</v>
      </c>
      <c r="T19" s="7"/>
      <c r="U19" s="18">
        <f t="shared" si="8"/>
        <v>70</v>
      </c>
      <c r="V19" s="7"/>
      <c r="W19" s="19">
        <v>70.0</v>
      </c>
      <c r="Y19" s="16" t="s">
        <v>22</v>
      </c>
      <c r="Z19" s="7"/>
      <c r="AA19" s="18">
        <f t="shared" si="9"/>
        <v>60.435</v>
      </c>
      <c r="AB19" s="7"/>
      <c r="AC19" s="18">
        <f t="shared" si="10"/>
        <v>24.885</v>
      </c>
      <c r="AD19" s="7"/>
      <c r="AE19" s="18">
        <f t="shared" si="11"/>
        <v>33.18</v>
      </c>
      <c r="AF19" s="7"/>
      <c r="AG19" s="18">
        <f t="shared" si="12"/>
        <v>118.5</v>
      </c>
      <c r="AH19" s="7"/>
    </row>
    <row r="20" ht="30.0" customHeight="1">
      <c r="A20" s="16" t="s">
        <v>23</v>
      </c>
      <c r="B20" s="7"/>
      <c r="C20" s="17">
        <f t="shared" si="1"/>
        <v>35.7</v>
      </c>
      <c r="D20" s="7"/>
      <c r="E20" s="17">
        <f t="shared" si="2"/>
        <v>14.7</v>
      </c>
      <c r="F20" s="7"/>
      <c r="G20" s="17">
        <f t="shared" si="3"/>
        <v>19.6</v>
      </c>
      <c r="H20" s="7"/>
      <c r="I20" s="18">
        <f t="shared" si="4"/>
        <v>70</v>
      </c>
      <c r="J20" s="7"/>
      <c r="K20" s="19">
        <v>70.0</v>
      </c>
      <c r="M20" s="16" t="s">
        <v>23</v>
      </c>
      <c r="N20" s="7"/>
      <c r="O20" s="18">
        <f t="shared" si="5"/>
        <v>9.18</v>
      </c>
      <c r="P20" s="7"/>
      <c r="Q20" s="18">
        <f t="shared" si="6"/>
        <v>3.78</v>
      </c>
      <c r="R20" s="7"/>
      <c r="S20" s="18">
        <f t="shared" si="7"/>
        <v>5.04</v>
      </c>
      <c r="T20" s="7"/>
      <c r="U20" s="18">
        <f t="shared" si="8"/>
        <v>18</v>
      </c>
      <c r="V20" s="7"/>
      <c r="W20" s="19">
        <v>18.0</v>
      </c>
      <c r="Y20" s="16" t="s">
        <v>23</v>
      </c>
      <c r="Z20" s="7"/>
      <c r="AA20" s="18">
        <f t="shared" si="9"/>
        <v>22.44</v>
      </c>
      <c r="AB20" s="7"/>
      <c r="AC20" s="18">
        <f t="shared" si="10"/>
        <v>9.24</v>
      </c>
      <c r="AD20" s="7"/>
      <c r="AE20" s="18">
        <f t="shared" si="11"/>
        <v>12.32</v>
      </c>
      <c r="AF20" s="7"/>
      <c r="AG20" s="18">
        <f t="shared" si="12"/>
        <v>44</v>
      </c>
      <c r="AH20" s="7"/>
    </row>
    <row r="21" ht="30.0" customHeight="1">
      <c r="A21" s="16" t="s">
        <v>24</v>
      </c>
      <c r="B21" s="7"/>
      <c r="C21" s="17">
        <f t="shared" si="1"/>
        <v>35.19</v>
      </c>
      <c r="D21" s="7"/>
      <c r="E21" s="17">
        <f t="shared" si="2"/>
        <v>14.49</v>
      </c>
      <c r="F21" s="7"/>
      <c r="G21" s="17">
        <f t="shared" si="3"/>
        <v>19.32</v>
      </c>
      <c r="H21" s="7"/>
      <c r="I21" s="18">
        <f t="shared" si="4"/>
        <v>69</v>
      </c>
      <c r="J21" s="7"/>
      <c r="K21" s="19">
        <v>69.0</v>
      </c>
      <c r="M21" s="16" t="s">
        <v>24</v>
      </c>
      <c r="N21" s="7"/>
      <c r="O21" s="18">
        <f t="shared" si="5"/>
        <v>6.63</v>
      </c>
      <c r="P21" s="7"/>
      <c r="Q21" s="18">
        <f t="shared" si="6"/>
        <v>2.73</v>
      </c>
      <c r="R21" s="7"/>
      <c r="S21" s="18">
        <f t="shared" si="7"/>
        <v>3.64</v>
      </c>
      <c r="T21" s="7"/>
      <c r="U21" s="18">
        <f t="shared" si="8"/>
        <v>13</v>
      </c>
      <c r="V21" s="7"/>
      <c r="W21" s="19">
        <v>13.0</v>
      </c>
      <c r="Y21" s="16" t="s">
        <v>24</v>
      </c>
      <c r="Z21" s="7"/>
      <c r="AA21" s="18">
        <f t="shared" si="9"/>
        <v>20.91</v>
      </c>
      <c r="AB21" s="7"/>
      <c r="AC21" s="18">
        <f t="shared" si="10"/>
        <v>8.61</v>
      </c>
      <c r="AD21" s="7"/>
      <c r="AE21" s="18">
        <f t="shared" si="11"/>
        <v>11.48</v>
      </c>
      <c r="AF21" s="7"/>
      <c r="AG21" s="18">
        <f t="shared" si="12"/>
        <v>41</v>
      </c>
      <c r="AH21" s="7"/>
    </row>
    <row r="22" ht="30.0" customHeight="1">
      <c r="A22" s="16" t="s">
        <v>25</v>
      </c>
      <c r="B22" s="7"/>
      <c r="C22" s="17">
        <f t="shared" si="1"/>
        <v>13.77</v>
      </c>
      <c r="D22" s="7"/>
      <c r="E22" s="17">
        <f t="shared" si="2"/>
        <v>5.67</v>
      </c>
      <c r="F22" s="7"/>
      <c r="G22" s="17">
        <f t="shared" si="3"/>
        <v>7.56</v>
      </c>
      <c r="H22" s="7"/>
      <c r="I22" s="18">
        <f t="shared" si="4"/>
        <v>27</v>
      </c>
      <c r="J22" s="7"/>
      <c r="K22" s="19">
        <v>27.0</v>
      </c>
      <c r="M22" s="16" t="s">
        <v>25</v>
      </c>
      <c r="N22" s="7"/>
      <c r="O22" s="18">
        <f t="shared" si="5"/>
        <v>8.16</v>
      </c>
      <c r="P22" s="7"/>
      <c r="Q22" s="18">
        <f t="shared" si="6"/>
        <v>3.36</v>
      </c>
      <c r="R22" s="7"/>
      <c r="S22" s="18">
        <f t="shared" si="7"/>
        <v>4.48</v>
      </c>
      <c r="T22" s="7"/>
      <c r="U22" s="18">
        <f t="shared" si="8"/>
        <v>16</v>
      </c>
      <c r="V22" s="7"/>
      <c r="W22" s="19">
        <v>16.0</v>
      </c>
      <c r="Y22" s="16" t="s">
        <v>25</v>
      </c>
      <c r="Z22" s="7"/>
      <c r="AA22" s="18">
        <f t="shared" si="9"/>
        <v>10.965</v>
      </c>
      <c r="AB22" s="7"/>
      <c r="AC22" s="18">
        <f t="shared" si="10"/>
        <v>4.515</v>
      </c>
      <c r="AD22" s="7"/>
      <c r="AE22" s="18">
        <f t="shared" si="11"/>
        <v>6.02</v>
      </c>
      <c r="AF22" s="7"/>
      <c r="AG22" s="18">
        <f t="shared" si="12"/>
        <v>21.5</v>
      </c>
      <c r="AH22" s="7"/>
    </row>
    <row r="23" ht="30.0" customHeight="1">
      <c r="A23" s="16" t="s">
        <v>26</v>
      </c>
      <c r="B23" s="7"/>
      <c r="C23" s="17">
        <f t="shared" si="1"/>
        <v>35.19</v>
      </c>
      <c r="D23" s="7"/>
      <c r="E23" s="17">
        <f t="shared" si="2"/>
        <v>14.49</v>
      </c>
      <c r="F23" s="7"/>
      <c r="G23" s="17">
        <f t="shared" si="3"/>
        <v>19.32</v>
      </c>
      <c r="H23" s="7"/>
      <c r="I23" s="18">
        <f t="shared" si="4"/>
        <v>69</v>
      </c>
      <c r="J23" s="7"/>
      <c r="K23" s="19">
        <v>69.0</v>
      </c>
      <c r="M23" s="16" t="s">
        <v>26</v>
      </c>
      <c r="N23" s="7"/>
      <c r="O23" s="18">
        <f t="shared" si="5"/>
        <v>11.73</v>
      </c>
      <c r="P23" s="7"/>
      <c r="Q23" s="18">
        <f t="shared" si="6"/>
        <v>4.83</v>
      </c>
      <c r="R23" s="7"/>
      <c r="S23" s="18">
        <f t="shared" si="7"/>
        <v>6.44</v>
      </c>
      <c r="T23" s="7"/>
      <c r="U23" s="18">
        <f t="shared" si="8"/>
        <v>23</v>
      </c>
      <c r="V23" s="7"/>
      <c r="W23" s="19">
        <v>23.0</v>
      </c>
      <c r="Y23" s="16" t="s">
        <v>26</v>
      </c>
      <c r="Z23" s="7"/>
      <c r="AA23" s="18">
        <f t="shared" si="9"/>
        <v>23.46</v>
      </c>
      <c r="AB23" s="7"/>
      <c r="AC23" s="18">
        <f t="shared" si="10"/>
        <v>9.66</v>
      </c>
      <c r="AD23" s="7"/>
      <c r="AE23" s="18">
        <f t="shared" si="11"/>
        <v>12.88</v>
      </c>
      <c r="AF23" s="7"/>
      <c r="AG23" s="18">
        <f t="shared" si="12"/>
        <v>46</v>
      </c>
      <c r="AH23" s="7"/>
    </row>
    <row r="24" ht="30.0" customHeight="1">
      <c r="A24" s="16" t="s">
        <v>27</v>
      </c>
      <c r="B24" s="7"/>
      <c r="C24" s="17">
        <f t="shared" si="1"/>
        <v>70.89</v>
      </c>
      <c r="D24" s="7"/>
      <c r="E24" s="17">
        <f t="shared" si="2"/>
        <v>29.19</v>
      </c>
      <c r="F24" s="7"/>
      <c r="G24" s="17">
        <f t="shared" si="3"/>
        <v>38.92</v>
      </c>
      <c r="H24" s="7"/>
      <c r="I24" s="18">
        <f t="shared" si="4"/>
        <v>139</v>
      </c>
      <c r="J24" s="7"/>
      <c r="K24" s="19">
        <v>139.0</v>
      </c>
      <c r="M24" s="16" t="s">
        <v>27</v>
      </c>
      <c r="N24" s="7"/>
      <c r="O24" s="18">
        <f t="shared" si="5"/>
        <v>22.95</v>
      </c>
      <c r="P24" s="7"/>
      <c r="Q24" s="18">
        <f t="shared" si="6"/>
        <v>9.45</v>
      </c>
      <c r="R24" s="7"/>
      <c r="S24" s="18">
        <f t="shared" si="7"/>
        <v>12.6</v>
      </c>
      <c r="T24" s="7"/>
      <c r="U24" s="18">
        <f t="shared" si="8"/>
        <v>45</v>
      </c>
      <c r="V24" s="7"/>
      <c r="W24" s="19">
        <v>45.0</v>
      </c>
      <c r="Y24" s="16" t="s">
        <v>27</v>
      </c>
      <c r="Z24" s="7"/>
      <c r="AA24" s="18">
        <f t="shared" si="9"/>
        <v>46.92</v>
      </c>
      <c r="AB24" s="7"/>
      <c r="AC24" s="18">
        <f t="shared" si="10"/>
        <v>19.32</v>
      </c>
      <c r="AD24" s="7"/>
      <c r="AE24" s="18">
        <f t="shared" si="11"/>
        <v>25.76</v>
      </c>
      <c r="AF24" s="7"/>
      <c r="AG24" s="18">
        <f t="shared" si="12"/>
        <v>92</v>
      </c>
      <c r="AH24" s="7"/>
    </row>
    <row r="25" ht="30.0" customHeight="1">
      <c r="A25" s="16" t="s">
        <v>28</v>
      </c>
      <c r="B25" s="7"/>
      <c r="C25" s="17">
        <f t="shared" si="1"/>
        <v>34.68</v>
      </c>
      <c r="D25" s="7"/>
      <c r="E25" s="17">
        <f t="shared" si="2"/>
        <v>14.28</v>
      </c>
      <c r="F25" s="7"/>
      <c r="G25" s="17">
        <f t="shared" si="3"/>
        <v>19.04</v>
      </c>
      <c r="H25" s="7"/>
      <c r="I25" s="18">
        <f t="shared" si="4"/>
        <v>68</v>
      </c>
      <c r="J25" s="7"/>
      <c r="K25" s="19">
        <v>68.0</v>
      </c>
      <c r="M25" s="16" t="s">
        <v>28</v>
      </c>
      <c r="N25" s="7"/>
      <c r="O25" s="18">
        <f t="shared" si="5"/>
        <v>19.89</v>
      </c>
      <c r="P25" s="7"/>
      <c r="Q25" s="18">
        <f t="shared" si="6"/>
        <v>8.19</v>
      </c>
      <c r="R25" s="7"/>
      <c r="S25" s="18">
        <f t="shared" si="7"/>
        <v>10.92</v>
      </c>
      <c r="T25" s="7"/>
      <c r="U25" s="18">
        <f t="shared" si="8"/>
        <v>39</v>
      </c>
      <c r="V25" s="7"/>
      <c r="W25" s="19">
        <v>39.0</v>
      </c>
      <c r="Y25" s="16" t="s">
        <v>28</v>
      </c>
      <c r="Z25" s="7"/>
      <c r="AA25" s="18">
        <f t="shared" si="9"/>
        <v>27.285</v>
      </c>
      <c r="AB25" s="7"/>
      <c r="AC25" s="18">
        <f t="shared" si="10"/>
        <v>11.235</v>
      </c>
      <c r="AD25" s="7"/>
      <c r="AE25" s="18">
        <f t="shared" si="11"/>
        <v>14.98</v>
      </c>
      <c r="AF25" s="7"/>
      <c r="AG25" s="18">
        <f t="shared" si="12"/>
        <v>53.5</v>
      </c>
      <c r="AH25" s="7"/>
    </row>
    <row r="26" ht="30.0" customHeight="1">
      <c r="A26" s="16" t="s">
        <v>29</v>
      </c>
      <c r="B26" s="7"/>
      <c r="C26" s="17">
        <f t="shared" si="1"/>
        <v>32.13</v>
      </c>
      <c r="D26" s="7"/>
      <c r="E26" s="17">
        <f t="shared" si="2"/>
        <v>13.23</v>
      </c>
      <c r="F26" s="7"/>
      <c r="G26" s="17">
        <f t="shared" si="3"/>
        <v>17.64</v>
      </c>
      <c r="H26" s="7"/>
      <c r="I26" s="18">
        <f t="shared" si="4"/>
        <v>63</v>
      </c>
      <c r="J26" s="7"/>
      <c r="K26" s="19">
        <v>63.0</v>
      </c>
      <c r="M26" s="16" t="s">
        <v>29</v>
      </c>
      <c r="N26" s="7"/>
      <c r="O26" s="18">
        <f t="shared" si="5"/>
        <v>8.16</v>
      </c>
      <c r="P26" s="7"/>
      <c r="Q26" s="18">
        <f t="shared" si="6"/>
        <v>3.36</v>
      </c>
      <c r="R26" s="7"/>
      <c r="S26" s="18">
        <f t="shared" si="7"/>
        <v>4.48</v>
      </c>
      <c r="T26" s="7"/>
      <c r="U26" s="18">
        <f t="shared" si="8"/>
        <v>16</v>
      </c>
      <c r="V26" s="7"/>
      <c r="W26" s="19">
        <v>16.0</v>
      </c>
      <c r="Y26" s="16" t="s">
        <v>29</v>
      </c>
      <c r="Z26" s="7"/>
      <c r="AA26" s="18">
        <f t="shared" si="9"/>
        <v>20.145</v>
      </c>
      <c r="AB26" s="7"/>
      <c r="AC26" s="18">
        <f t="shared" si="10"/>
        <v>8.295</v>
      </c>
      <c r="AD26" s="7"/>
      <c r="AE26" s="18">
        <f t="shared" si="11"/>
        <v>11.06</v>
      </c>
      <c r="AF26" s="7"/>
      <c r="AG26" s="18">
        <f t="shared" si="12"/>
        <v>39.5</v>
      </c>
      <c r="AH26" s="7"/>
    </row>
    <row r="27" ht="30.0" customHeight="1">
      <c r="A27" s="16" t="s">
        <v>30</v>
      </c>
      <c r="B27" s="7"/>
      <c r="C27" s="17">
        <f t="shared" si="1"/>
        <v>122.91</v>
      </c>
      <c r="D27" s="7"/>
      <c r="E27" s="17">
        <f t="shared" si="2"/>
        <v>50.61</v>
      </c>
      <c r="F27" s="7"/>
      <c r="G27" s="17">
        <f t="shared" si="3"/>
        <v>67.48</v>
      </c>
      <c r="H27" s="7"/>
      <c r="I27" s="18">
        <f t="shared" si="4"/>
        <v>241</v>
      </c>
      <c r="J27" s="7"/>
      <c r="K27" s="19">
        <v>241.0</v>
      </c>
      <c r="M27" s="16" t="s">
        <v>30</v>
      </c>
      <c r="N27" s="7"/>
      <c r="O27" s="18">
        <f t="shared" si="5"/>
        <v>39.78</v>
      </c>
      <c r="P27" s="7"/>
      <c r="Q27" s="18">
        <f t="shared" si="6"/>
        <v>16.38</v>
      </c>
      <c r="R27" s="7"/>
      <c r="S27" s="18">
        <f t="shared" si="7"/>
        <v>21.84</v>
      </c>
      <c r="T27" s="7"/>
      <c r="U27" s="18">
        <f t="shared" si="8"/>
        <v>78</v>
      </c>
      <c r="V27" s="7"/>
      <c r="W27" s="19">
        <v>78.0</v>
      </c>
      <c r="Y27" s="16" t="s">
        <v>30</v>
      </c>
      <c r="Z27" s="7"/>
      <c r="AA27" s="18">
        <f t="shared" si="9"/>
        <v>81.345</v>
      </c>
      <c r="AB27" s="7"/>
      <c r="AC27" s="18">
        <f t="shared" si="10"/>
        <v>33.495</v>
      </c>
      <c r="AD27" s="7"/>
      <c r="AE27" s="18">
        <f t="shared" si="11"/>
        <v>44.66</v>
      </c>
      <c r="AF27" s="7"/>
      <c r="AG27" s="18">
        <f t="shared" si="12"/>
        <v>159.5</v>
      </c>
      <c r="AH27" s="7"/>
    </row>
    <row r="28" ht="30.0" customHeight="1">
      <c r="A28" s="16" t="s">
        <v>31</v>
      </c>
      <c r="B28" s="7"/>
      <c r="C28" s="17">
        <f t="shared" si="1"/>
        <v>56.1</v>
      </c>
      <c r="D28" s="7"/>
      <c r="E28" s="17">
        <f t="shared" si="2"/>
        <v>23.1</v>
      </c>
      <c r="F28" s="7"/>
      <c r="G28" s="17">
        <f t="shared" si="3"/>
        <v>30.8</v>
      </c>
      <c r="H28" s="7"/>
      <c r="I28" s="18">
        <f t="shared" si="4"/>
        <v>110</v>
      </c>
      <c r="J28" s="7"/>
      <c r="K28" s="19">
        <v>110.0</v>
      </c>
      <c r="M28" s="16" t="s">
        <v>31</v>
      </c>
      <c r="N28" s="7"/>
      <c r="O28" s="18">
        <f t="shared" si="5"/>
        <v>24.48</v>
      </c>
      <c r="P28" s="7"/>
      <c r="Q28" s="18">
        <f t="shared" si="6"/>
        <v>10.08</v>
      </c>
      <c r="R28" s="7"/>
      <c r="S28" s="18">
        <f t="shared" si="7"/>
        <v>13.44</v>
      </c>
      <c r="T28" s="7"/>
      <c r="U28" s="18">
        <f t="shared" si="8"/>
        <v>48</v>
      </c>
      <c r="V28" s="7"/>
      <c r="W28" s="19">
        <v>48.0</v>
      </c>
      <c r="Y28" s="16" t="s">
        <v>31</v>
      </c>
      <c r="Z28" s="7"/>
      <c r="AA28" s="18">
        <f t="shared" si="9"/>
        <v>40.29</v>
      </c>
      <c r="AB28" s="7"/>
      <c r="AC28" s="18">
        <f t="shared" si="10"/>
        <v>16.59</v>
      </c>
      <c r="AD28" s="7"/>
      <c r="AE28" s="18">
        <f t="shared" si="11"/>
        <v>22.12</v>
      </c>
      <c r="AF28" s="7"/>
      <c r="AG28" s="18">
        <f t="shared" si="12"/>
        <v>79</v>
      </c>
      <c r="AH28" s="7"/>
    </row>
    <row r="29" ht="30.0" customHeight="1">
      <c r="A29" s="16" t="s">
        <v>32</v>
      </c>
      <c r="B29" s="7"/>
      <c r="C29" s="17">
        <f t="shared" si="1"/>
        <v>82.11</v>
      </c>
      <c r="D29" s="7"/>
      <c r="E29" s="17">
        <f t="shared" si="2"/>
        <v>33.81</v>
      </c>
      <c r="F29" s="7"/>
      <c r="G29" s="17">
        <f t="shared" si="3"/>
        <v>45.08</v>
      </c>
      <c r="H29" s="7"/>
      <c r="I29" s="18">
        <f t="shared" si="4"/>
        <v>161</v>
      </c>
      <c r="J29" s="7"/>
      <c r="K29" s="19">
        <v>161.0</v>
      </c>
      <c r="M29" s="16" t="s">
        <v>32</v>
      </c>
      <c r="N29" s="7"/>
      <c r="O29" s="18">
        <f t="shared" si="5"/>
        <v>25.5</v>
      </c>
      <c r="P29" s="7"/>
      <c r="Q29" s="18">
        <f t="shared" si="6"/>
        <v>10.5</v>
      </c>
      <c r="R29" s="7"/>
      <c r="S29" s="18">
        <f t="shared" si="7"/>
        <v>14</v>
      </c>
      <c r="T29" s="7"/>
      <c r="U29" s="18">
        <f t="shared" si="8"/>
        <v>50</v>
      </c>
      <c r="V29" s="7"/>
      <c r="W29" s="19">
        <v>50.0</v>
      </c>
      <c r="Y29" s="16" t="s">
        <v>32</v>
      </c>
      <c r="Z29" s="7"/>
      <c r="AA29" s="18">
        <f t="shared" si="9"/>
        <v>53.805</v>
      </c>
      <c r="AB29" s="7"/>
      <c r="AC29" s="18">
        <f t="shared" si="10"/>
        <v>22.155</v>
      </c>
      <c r="AD29" s="7"/>
      <c r="AE29" s="18">
        <f t="shared" si="11"/>
        <v>29.54</v>
      </c>
      <c r="AF29" s="7"/>
      <c r="AG29" s="18">
        <f t="shared" si="12"/>
        <v>105.5</v>
      </c>
      <c r="AH29" s="7"/>
    </row>
    <row r="30" ht="30.0" customHeight="1">
      <c r="A30" s="16" t="s">
        <v>33</v>
      </c>
      <c r="B30" s="7"/>
      <c r="C30" s="17">
        <f t="shared" si="1"/>
        <v>16.83</v>
      </c>
      <c r="D30" s="7"/>
      <c r="E30" s="17">
        <f t="shared" si="2"/>
        <v>6.93</v>
      </c>
      <c r="F30" s="7"/>
      <c r="G30" s="17">
        <f t="shared" si="3"/>
        <v>9.24</v>
      </c>
      <c r="H30" s="7"/>
      <c r="I30" s="18">
        <f t="shared" si="4"/>
        <v>33</v>
      </c>
      <c r="J30" s="7"/>
      <c r="K30" s="19">
        <v>33.0</v>
      </c>
      <c r="M30" s="16" t="s">
        <v>33</v>
      </c>
      <c r="N30" s="7"/>
      <c r="O30" s="18">
        <f t="shared" si="5"/>
        <v>6.12</v>
      </c>
      <c r="P30" s="7"/>
      <c r="Q30" s="18">
        <f t="shared" si="6"/>
        <v>2.52</v>
      </c>
      <c r="R30" s="7"/>
      <c r="S30" s="18">
        <f t="shared" si="7"/>
        <v>3.36</v>
      </c>
      <c r="T30" s="7"/>
      <c r="U30" s="18">
        <f t="shared" si="8"/>
        <v>12</v>
      </c>
      <c r="V30" s="7"/>
      <c r="W30" s="19">
        <v>12.0</v>
      </c>
      <c r="Y30" s="16" t="s">
        <v>33</v>
      </c>
      <c r="Z30" s="7"/>
      <c r="AA30" s="18">
        <f t="shared" si="9"/>
        <v>11.475</v>
      </c>
      <c r="AB30" s="7"/>
      <c r="AC30" s="18">
        <f t="shared" si="10"/>
        <v>4.725</v>
      </c>
      <c r="AD30" s="7"/>
      <c r="AE30" s="18">
        <f t="shared" si="11"/>
        <v>6.3</v>
      </c>
      <c r="AF30" s="7"/>
      <c r="AG30" s="18">
        <f t="shared" si="12"/>
        <v>22.5</v>
      </c>
      <c r="AH30" s="7"/>
    </row>
    <row r="31" ht="30.0" customHeight="1">
      <c r="A31" s="16" t="s">
        <v>34</v>
      </c>
      <c r="B31" s="7"/>
      <c r="C31" s="17">
        <f t="shared" si="1"/>
        <v>13.77</v>
      </c>
      <c r="D31" s="7"/>
      <c r="E31" s="17">
        <f t="shared" si="2"/>
        <v>5.67</v>
      </c>
      <c r="F31" s="7"/>
      <c r="G31" s="17">
        <f t="shared" si="3"/>
        <v>7.56</v>
      </c>
      <c r="H31" s="7"/>
      <c r="I31" s="18">
        <f t="shared" si="4"/>
        <v>27</v>
      </c>
      <c r="J31" s="7"/>
      <c r="K31" s="19">
        <v>27.0</v>
      </c>
      <c r="M31" s="16" t="s">
        <v>34</v>
      </c>
      <c r="N31" s="7"/>
      <c r="O31" s="18">
        <f t="shared" si="5"/>
        <v>15.3</v>
      </c>
      <c r="P31" s="7"/>
      <c r="Q31" s="18">
        <f t="shared" si="6"/>
        <v>6.3</v>
      </c>
      <c r="R31" s="7"/>
      <c r="S31" s="18">
        <f t="shared" si="7"/>
        <v>8.4</v>
      </c>
      <c r="T31" s="7"/>
      <c r="U31" s="18">
        <f t="shared" si="8"/>
        <v>30</v>
      </c>
      <c r="V31" s="7"/>
      <c r="W31" s="19">
        <v>30.0</v>
      </c>
      <c r="Y31" s="16" t="s">
        <v>34</v>
      </c>
      <c r="Z31" s="7"/>
      <c r="AA31" s="18">
        <f t="shared" si="9"/>
        <v>14.535</v>
      </c>
      <c r="AB31" s="7"/>
      <c r="AC31" s="18">
        <f t="shared" si="10"/>
        <v>5.985</v>
      </c>
      <c r="AD31" s="7"/>
      <c r="AE31" s="18">
        <f t="shared" si="11"/>
        <v>7.98</v>
      </c>
      <c r="AF31" s="7"/>
      <c r="AG31" s="18">
        <f t="shared" si="12"/>
        <v>28.5</v>
      </c>
      <c r="AH31" s="7"/>
    </row>
    <row r="32" ht="30.0" customHeight="1">
      <c r="A32" s="16" t="s">
        <v>35</v>
      </c>
      <c r="B32" s="7"/>
      <c r="C32" s="17">
        <f t="shared" si="1"/>
        <v>17.34</v>
      </c>
      <c r="D32" s="7"/>
      <c r="E32" s="17">
        <f t="shared" si="2"/>
        <v>7.14</v>
      </c>
      <c r="F32" s="7"/>
      <c r="G32" s="17">
        <f t="shared" si="3"/>
        <v>9.52</v>
      </c>
      <c r="H32" s="7"/>
      <c r="I32" s="18">
        <f t="shared" si="4"/>
        <v>34</v>
      </c>
      <c r="J32" s="7"/>
      <c r="K32" s="19">
        <v>34.0</v>
      </c>
      <c r="M32" s="16" t="s">
        <v>35</v>
      </c>
      <c r="N32" s="7"/>
      <c r="O32" s="18">
        <f t="shared" si="5"/>
        <v>2.04</v>
      </c>
      <c r="P32" s="7"/>
      <c r="Q32" s="18">
        <f t="shared" si="6"/>
        <v>0.84</v>
      </c>
      <c r="R32" s="7"/>
      <c r="S32" s="18">
        <f t="shared" si="7"/>
        <v>1.12</v>
      </c>
      <c r="T32" s="7"/>
      <c r="U32" s="18">
        <f t="shared" si="8"/>
        <v>4</v>
      </c>
      <c r="V32" s="7"/>
      <c r="W32" s="19">
        <v>4.0</v>
      </c>
      <c r="Y32" s="16" t="s">
        <v>35</v>
      </c>
      <c r="Z32" s="7"/>
      <c r="AA32" s="18">
        <f t="shared" si="9"/>
        <v>9.69</v>
      </c>
      <c r="AB32" s="7"/>
      <c r="AC32" s="18">
        <f t="shared" si="10"/>
        <v>3.99</v>
      </c>
      <c r="AD32" s="7"/>
      <c r="AE32" s="18">
        <f t="shared" si="11"/>
        <v>5.32</v>
      </c>
      <c r="AF32" s="7"/>
      <c r="AG32" s="18">
        <f t="shared" si="12"/>
        <v>19</v>
      </c>
      <c r="AH32" s="7"/>
    </row>
    <row r="33" ht="30.0" customHeight="1">
      <c r="A33" s="16" t="s">
        <v>36</v>
      </c>
      <c r="B33" s="7"/>
      <c r="C33" s="17">
        <f t="shared" si="1"/>
        <v>34.68</v>
      </c>
      <c r="D33" s="7"/>
      <c r="E33" s="17">
        <f t="shared" si="2"/>
        <v>14.28</v>
      </c>
      <c r="F33" s="7"/>
      <c r="G33" s="17">
        <f t="shared" si="3"/>
        <v>19.04</v>
      </c>
      <c r="H33" s="7"/>
      <c r="I33" s="18">
        <f t="shared" si="4"/>
        <v>68</v>
      </c>
      <c r="J33" s="7"/>
      <c r="K33" s="19">
        <v>68.0</v>
      </c>
      <c r="M33" s="16" t="s">
        <v>36</v>
      </c>
      <c r="N33" s="7"/>
      <c r="O33" s="18">
        <f t="shared" si="5"/>
        <v>9.18</v>
      </c>
      <c r="P33" s="7"/>
      <c r="Q33" s="18">
        <f t="shared" si="6"/>
        <v>3.78</v>
      </c>
      <c r="R33" s="7"/>
      <c r="S33" s="18">
        <f t="shared" si="7"/>
        <v>5.04</v>
      </c>
      <c r="T33" s="7"/>
      <c r="U33" s="18">
        <f t="shared" si="8"/>
        <v>18</v>
      </c>
      <c r="V33" s="7"/>
      <c r="W33" s="19">
        <v>18.0</v>
      </c>
      <c r="Y33" s="16" t="s">
        <v>36</v>
      </c>
      <c r="Z33" s="7"/>
      <c r="AA33" s="18">
        <f t="shared" si="9"/>
        <v>21.93</v>
      </c>
      <c r="AB33" s="7"/>
      <c r="AC33" s="18">
        <f t="shared" si="10"/>
        <v>9.03</v>
      </c>
      <c r="AD33" s="7"/>
      <c r="AE33" s="18">
        <f t="shared" si="11"/>
        <v>12.04</v>
      </c>
      <c r="AF33" s="7"/>
      <c r="AG33" s="18">
        <f t="shared" si="12"/>
        <v>43</v>
      </c>
      <c r="AH33" s="7"/>
    </row>
    <row r="34" ht="30.0" customHeight="1">
      <c r="A34" s="16" t="s">
        <v>37</v>
      </c>
      <c r="B34" s="7"/>
      <c r="C34" s="17">
        <f t="shared" si="1"/>
        <v>22.95</v>
      </c>
      <c r="D34" s="7"/>
      <c r="E34" s="17">
        <f t="shared" si="2"/>
        <v>9.45</v>
      </c>
      <c r="F34" s="7"/>
      <c r="G34" s="17">
        <f t="shared" si="3"/>
        <v>12.6</v>
      </c>
      <c r="H34" s="7"/>
      <c r="I34" s="18">
        <f t="shared" si="4"/>
        <v>45</v>
      </c>
      <c r="J34" s="7"/>
      <c r="K34" s="19">
        <v>45.0</v>
      </c>
      <c r="M34" s="16" t="s">
        <v>37</v>
      </c>
      <c r="N34" s="7"/>
      <c r="O34" s="18">
        <f t="shared" si="5"/>
        <v>5.61</v>
      </c>
      <c r="P34" s="7"/>
      <c r="Q34" s="18">
        <f t="shared" si="6"/>
        <v>2.31</v>
      </c>
      <c r="R34" s="7"/>
      <c r="S34" s="18">
        <f t="shared" si="7"/>
        <v>3.08</v>
      </c>
      <c r="T34" s="7"/>
      <c r="U34" s="18">
        <f t="shared" si="8"/>
        <v>11</v>
      </c>
      <c r="V34" s="7"/>
      <c r="W34" s="19">
        <v>11.0</v>
      </c>
      <c r="Y34" s="16" t="s">
        <v>37</v>
      </c>
      <c r="Z34" s="7"/>
      <c r="AA34" s="18">
        <f t="shared" si="9"/>
        <v>14.28</v>
      </c>
      <c r="AB34" s="7"/>
      <c r="AC34" s="18">
        <f t="shared" si="10"/>
        <v>5.88</v>
      </c>
      <c r="AD34" s="7"/>
      <c r="AE34" s="18">
        <f t="shared" si="11"/>
        <v>7.84</v>
      </c>
      <c r="AF34" s="7"/>
      <c r="AG34" s="18">
        <f t="shared" si="12"/>
        <v>28</v>
      </c>
      <c r="AH34" s="7"/>
    </row>
    <row r="35" ht="30.0" customHeight="1">
      <c r="A35" s="16" t="s">
        <v>38</v>
      </c>
      <c r="B35" s="7"/>
      <c r="C35" s="17">
        <f t="shared" si="1"/>
        <v>45.9</v>
      </c>
      <c r="D35" s="7"/>
      <c r="E35" s="17">
        <f t="shared" si="2"/>
        <v>18.9</v>
      </c>
      <c r="F35" s="7"/>
      <c r="G35" s="17">
        <f t="shared" si="3"/>
        <v>25.2</v>
      </c>
      <c r="H35" s="7"/>
      <c r="I35" s="18">
        <f t="shared" si="4"/>
        <v>90</v>
      </c>
      <c r="J35" s="7"/>
      <c r="K35" s="19">
        <v>90.0</v>
      </c>
      <c r="M35" s="16" t="s">
        <v>38</v>
      </c>
      <c r="N35" s="7"/>
      <c r="O35" s="18">
        <f t="shared" si="5"/>
        <v>14.79</v>
      </c>
      <c r="P35" s="7"/>
      <c r="Q35" s="18">
        <f t="shared" si="6"/>
        <v>6.09</v>
      </c>
      <c r="R35" s="7"/>
      <c r="S35" s="18">
        <f t="shared" si="7"/>
        <v>8.12</v>
      </c>
      <c r="T35" s="7"/>
      <c r="U35" s="18">
        <f t="shared" si="8"/>
        <v>29</v>
      </c>
      <c r="V35" s="7"/>
      <c r="W35" s="19">
        <v>29.0</v>
      </c>
      <c r="Y35" s="16" t="s">
        <v>38</v>
      </c>
      <c r="Z35" s="7"/>
      <c r="AA35" s="18">
        <f t="shared" si="9"/>
        <v>30.345</v>
      </c>
      <c r="AB35" s="7"/>
      <c r="AC35" s="18">
        <f t="shared" si="10"/>
        <v>12.495</v>
      </c>
      <c r="AD35" s="7"/>
      <c r="AE35" s="18">
        <f t="shared" si="11"/>
        <v>16.66</v>
      </c>
      <c r="AF35" s="7"/>
      <c r="AG35" s="18">
        <f t="shared" si="12"/>
        <v>59.5</v>
      </c>
      <c r="AH35" s="7"/>
    </row>
    <row r="36" ht="30.0" customHeight="1">
      <c r="A36" s="16" t="s">
        <v>39</v>
      </c>
      <c r="B36" s="7"/>
      <c r="C36" s="17">
        <f t="shared" si="1"/>
        <v>6.63</v>
      </c>
      <c r="D36" s="7"/>
      <c r="E36" s="17">
        <f t="shared" si="2"/>
        <v>2.73</v>
      </c>
      <c r="F36" s="7"/>
      <c r="G36" s="17">
        <f t="shared" si="3"/>
        <v>3.64</v>
      </c>
      <c r="H36" s="7"/>
      <c r="I36" s="18">
        <f t="shared" si="4"/>
        <v>13</v>
      </c>
      <c r="J36" s="7"/>
      <c r="K36" s="19">
        <v>13.0</v>
      </c>
      <c r="M36" s="16" t="s">
        <v>39</v>
      </c>
      <c r="N36" s="7"/>
      <c r="O36" s="18">
        <f t="shared" si="5"/>
        <v>1.53</v>
      </c>
      <c r="P36" s="7"/>
      <c r="Q36" s="18">
        <f t="shared" si="6"/>
        <v>0.63</v>
      </c>
      <c r="R36" s="7"/>
      <c r="S36" s="18">
        <f t="shared" si="7"/>
        <v>0.84</v>
      </c>
      <c r="T36" s="7"/>
      <c r="U36" s="18">
        <f t="shared" si="8"/>
        <v>3</v>
      </c>
      <c r="V36" s="7"/>
      <c r="W36" s="19">
        <v>3.0</v>
      </c>
      <c r="Y36" s="16" t="s">
        <v>39</v>
      </c>
      <c r="Z36" s="7"/>
      <c r="AA36" s="18">
        <f t="shared" si="9"/>
        <v>4.08</v>
      </c>
      <c r="AB36" s="7"/>
      <c r="AC36" s="18">
        <f t="shared" si="10"/>
        <v>1.68</v>
      </c>
      <c r="AD36" s="7"/>
      <c r="AE36" s="18">
        <f t="shared" si="11"/>
        <v>2.24</v>
      </c>
      <c r="AF36" s="7"/>
      <c r="AG36" s="18">
        <f t="shared" si="12"/>
        <v>8</v>
      </c>
      <c r="AH36" s="7"/>
    </row>
    <row r="37" ht="30.0" customHeight="1">
      <c r="A37" s="16" t="s">
        <v>40</v>
      </c>
      <c r="B37" s="7"/>
      <c r="C37" s="17">
        <f t="shared" si="1"/>
        <v>28.56</v>
      </c>
      <c r="D37" s="7"/>
      <c r="E37" s="17">
        <f t="shared" si="2"/>
        <v>11.76</v>
      </c>
      <c r="F37" s="7"/>
      <c r="G37" s="17">
        <f t="shared" si="3"/>
        <v>15.68</v>
      </c>
      <c r="H37" s="7"/>
      <c r="I37" s="18">
        <f t="shared" si="4"/>
        <v>56</v>
      </c>
      <c r="J37" s="7"/>
      <c r="K37" s="19">
        <v>56.0</v>
      </c>
      <c r="M37" s="16" t="s">
        <v>40</v>
      </c>
      <c r="N37" s="7"/>
      <c r="O37" s="18">
        <f t="shared" si="5"/>
        <v>6.63</v>
      </c>
      <c r="P37" s="7"/>
      <c r="Q37" s="18">
        <f t="shared" si="6"/>
        <v>2.73</v>
      </c>
      <c r="R37" s="7"/>
      <c r="S37" s="18">
        <f t="shared" si="7"/>
        <v>3.64</v>
      </c>
      <c r="T37" s="7"/>
      <c r="U37" s="18">
        <f t="shared" si="8"/>
        <v>13</v>
      </c>
      <c r="V37" s="7"/>
      <c r="W37" s="19">
        <v>13.0</v>
      </c>
      <c r="Y37" s="16" t="s">
        <v>40</v>
      </c>
      <c r="Z37" s="7"/>
      <c r="AA37" s="18">
        <f t="shared" si="9"/>
        <v>17.595</v>
      </c>
      <c r="AB37" s="7"/>
      <c r="AC37" s="18">
        <f t="shared" si="10"/>
        <v>7.245</v>
      </c>
      <c r="AD37" s="7"/>
      <c r="AE37" s="18">
        <f t="shared" si="11"/>
        <v>9.66</v>
      </c>
      <c r="AF37" s="7"/>
      <c r="AG37" s="18">
        <f t="shared" si="12"/>
        <v>34.5</v>
      </c>
      <c r="AH37" s="7"/>
    </row>
    <row r="38" ht="30.0" customHeight="1">
      <c r="A38" s="16" t="s">
        <v>41</v>
      </c>
      <c r="B38" s="7"/>
      <c r="C38" s="17">
        <f t="shared" si="1"/>
        <v>12.24</v>
      </c>
      <c r="D38" s="7"/>
      <c r="E38" s="17">
        <f t="shared" si="2"/>
        <v>5.04</v>
      </c>
      <c r="F38" s="7"/>
      <c r="G38" s="17">
        <f t="shared" si="3"/>
        <v>6.72</v>
      </c>
      <c r="H38" s="7"/>
      <c r="I38" s="18">
        <f t="shared" si="4"/>
        <v>24</v>
      </c>
      <c r="J38" s="7"/>
      <c r="K38" s="19">
        <v>24.0</v>
      </c>
      <c r="M38" s="16" t="s">
        <v>41</v>
      </c>
      <c r="N38" s="7"/>
      <c r="O38" s="18">
        <f t="shared" si="5"/>
        <v>2.55</v>
      </c>
      <c r="P38" s="7"/>
      <c r="Q38" s="18">
        <f t="shared" si="6"/>
        <v>1.05</v>
      </c>
      <c r="R38" s="7"/>
      <c r="S38" s="18">
        <f t="shared" si="7"/>
        <v>1.4</v>
      </c>
      <c r="T38" s="7"/>
      <c r="U38" s="18">
        <f t="shared" si="8"/>
        <v>5</v>
      </c>
      <c r="V38" s="7"/>
      <c r="W38" s="19">
        <v>5.0</v>
      </c>
      <c r="Y38" s="16" t="s">
        <v>41</v>
      </c>
      <c r="Z38" s="7"/>
      <c r="AA38" s="18">
        <f t="shared" si="9"/>
        <v>7.395</v>
      </c>
      <c r="AB38" s="7"/>
      <c r="AC38" s="18">
        <f t="shared" si="10"/>
        <v>3.045</v>
      </c>
      <c r="AD38" s="7"/>
      <c r="AE38" s="18">
        <f t="shared" si="11"/>
        <v>4.06</v>
      </c>
      <c r="AF38" s="7"/>
      <c r="AG38" s="18">
        <f t="shared" si="12"/>
        <v>14.5</v>
      </c>
      <c r="AH38" s="7"/>
    </row>
    <row r="39" ht="30.75" customHeight="1">
      <c r="A39" s="21" t="s">
        <v>42</v>
      </c>
      <c r="B39" s="7"/>
      <c r="C39" s="22">
        <f>SUM(C5:D38)</f>
        <v>2112.93</v>
      </c>
      <c r="D39" s="7"/>
      <c r="E39" s="22">
        <f>SUM(E5:F38)</f>
        <v>870.03</v>
      </c>
      <c r="F39" s="7"/>
      <c r="G39" s="22">
        <f>SUM(G5:H38)</f>
        <v>1160.04</v>
      </c>
      <c r="H39" s="7"/>
      <c r="I39" s="22">
        <f>SUM(I5:J38)</f>
        <v>4143</v>
      </c>
      <c r="J39" s="7"/>
      <c r="M39" s="21" t="s">
        <v>42</v>
      </c>
      <c r="N39" s="7"/>
      <c r="O39" s="22">
        <f>SUM(O5:P38)</f>
        <v>938.4</v>
      </c>
      <c r="P39" s="7"/>
      <c r="Q39" s="22">
        <f>SUM(Q5:R38)</f>
        <v>386.4</v>
      </c>
      <c r="R39" s="7"/>
      <c r="S39" s="22">
        <f>SUM(S5:T38)</f>
        <v>515.2</v>
      </c>
      <c r="T39" s="7"/>
      <c r="U39" s="22">
        <f>SUM(U5:V38)</f>
        <v>1840</v>
      </c>
      <c r="V39" s="7"/>
      <c r="Y39" s="21" t="s">
        <v>42</v>
      </c>
      <c r="Z39" s="7"/>
      <c r="AA39" s="22">
        <f>SUM(AA5:AB38)</f>
        <v>1525.665</v>
      </c>
      <c r="AB39" s="7"/>
      <c r="AC39" s="22">
        <f>SUM(AC5:AD38)</f>
        <v>628.215</v>
      </c>
      <c r="AD39" s="7"/>
      <c r="AE39" s="22">
        <f>SUM(AE5:AF38)</f>
        <v>837.62</v>
      </c>
      <c r="AF39" s="7"/>
      <c r="AG39" s="22">
        <f>SUM(AG5:AH38)</f>
        <v>2991.5</v>
      </c>
      <c r="AH39" s="7"/>
    </row>
  </sheetData>
  <mergeCells count="547">
    <mergeCell ref="Q6:R6"/>
    <mergeCell ref="S6:T6"/>
    <mergeCell ref="U6:V6"/>
    <mergeCell ref="Y6:Z6"/>
    <mergeCell ref="AA6:AB6"/>
    <mergeCell ref="AC6:AD6"/>
    <mergeCell ref="AE6:AF6"/>
    <mergeCell ref="AG6:AH6"/>
    <mergeCell ref="A6:B6"/>
    <mergeCell ref="C6:D6"/>
    <mergeCell ref="E6:F6"/>
    <mergeCell ref="G6:H6"/>
    <mergeCell ref="I6:J6"/>
    <mergeCell ref="M6:N6"/>
    <mergeCell ref="O6:P6"/>
    <mergeCell ref="Q7:R7"/>
    <mergeCell ref="S7:T7"/>
    <mergeCell ref="U7:V7"/>
    <mergeCell ref="Y7:Z7"/>
    <mergeCell ref="AA7:AB7"/>
    <mergeCell ref="AC7:AD7"/>
    <mergeCell ref="AE7:AF7"/>
    <mergeCell ref="AG7:AH7"/>
    <mergeCell ref="A7:B7"/>
    <mergeCell ref="C7:D7"/>
    <mergeCell ref="E7:F7"/>
    <mergeCell ref="G7:H7"/>
    <mergeCell ref="I7:J7"/>
    <mergeCell ref="M7:N7"/>
    <mergeCell ref="O7:P7"/>
    <mergeCell ref="Q8:R8"/>
    <mergeCell ref="S8:T8"/>
    <mergeCell ref="U8:V8"/>
    <mergeCell ref="Y8:Z8"/>
    <mergeCell ref="AA8:AB8"/>
    <mergeCell ref="AC8:AD8"/>
    <mergeCell ref="AE8:AF8"/>
    <mergeCell ref="AG8:AH8"/>
    <mergeCell ref="A8:B8"/>
    <mergeCell ref="C8:D8"/>
    <mergeCell ref="E8:F8"/>
    <mergeCell ref="G8:H8"/>
    <mergeCell ref="I8:J8"/>
    <mergeCell ref="M8:N8"/>
    <mergeCell ref="O8:P8"/>
    <mergeCell ref="Q9:R9"/>
    <mergeCell ref="S9:T9"/>
    <mergeCell ref="U9:V9"/>
    <mergeCell ref="Y9:Z9"/>
    <mergeCell ref="AA9:AB9"/>
    <mergeCell ref="AC9:AD9"/>
    <mergeCell ref="AE9:AF9"/>
    <mergeCell ref="AG9:AH9"/>
    <mergeCell ref="A9:B9"/>
    <mergeCell ref="C9:D9"/>
    <mergeCell ref="E9:F9"/>
    <mergeCell ref="G9:H9"/>
    <mergeCell ref="I9:J9"/>
    <mergeCell ref="M9:N9"/>
    <mergeCell ref="O9:P9"/>
    <mergeCell ref="Q10:R10"/>
    <mergeCell ref="S10:T10"/>
    <mergeCell ref="U10:V10"/>
    <mergeCell ref="Y10:Z10"/>
    <mergeCell ref="AA10:AB10"/>
    <mergeCell ref="AC10:AD10"/>
    <mergeCell ref="AE10:AF10"/>
    <mergeCell ref="AG10:AH10"/>
    <mergeCell ref="A10:B10"/>
    <mergeCell ref="C10:D10"/>
    <mergeCell ref="E10:F10"/>
    <mergeCell ref="G10:H10"/>
    <mergeCell ref="I10:J10"/>
    <mergeCell ref="M10:N10"/>
    <mergeCell ref="O10:P10"/>
    <mergeCell ref="Q11:R11"/>
    <mergeCell ref="S11:T11"/>
    <mergeCell ref="U11:V11"/>
    <mergeCell ref="Y11:Z11"/>
    <mergeCell ref="AA11:AB11"/>
    <mergeCell ref="AC11:AD11"/>
    <mergeCell ref="AE11:AF11"/>
    <mergeCell ref="AG11:AH11"/>
    <mergeCell ref="A11:B11"/>
    <mergeCell ref="C11:D11"/>
    <mergeCell ref="E11:F11"/>
    <mergeCell ref="G11:H11"/>
    <mergeCell ref="I11:J11"/>
    <mergeCell ref="M11:N11"/>
    <mergeCell ref="O11:P11"/>
    <mergeCell ref="Q12:R12"/>
    <mergeCell ref="S12:T12"/>
    <mergeCell ref="U12:V12"/>
    <mergeCell ref="Y12:Z12"/>
    <mergeCell ref="AA12:AB12"/>
    <mergeCell ref="AC12:AD12"/>
    <mergeCell ref="AE12:AF12"/>
    <mergeCell ref="AG12:AH12"/>
    <mergeCell ref="A12:B12"/>
    <mergeCell ref="C12:D12"/>
    <mergeCell ref="E12:F12"/>
    <mergeCell ref="G12:H12"/>
    <mergeCell ref="I12:J12"/>
    <mergeCell ref="M12:N12"/>
    <mergeCell ref="O12:P12"/>
    <mergeCell ref="Q13:R13"/>
    <mergeCell ref="S13:T13"/>
    <mergeCell ref="U13:V13"/>
    <mergeCell ref="Y13:Z13"/>
    <mergeCell ref="AA13:AB13"/>
    <mergeCell ref="AC13:AD13"/>
    <mergeCell ref="AE13:AF13"/>
    <mergeCell ref="AG13:AH13"/>
    <mergeCell ref="A13:B13"/>
    <mergeCell ref="C13:D13"/>
    <mergeCell ref="E13:F13"/>
    <mergeCell ref="G13:H13"/>
    <mergeCell ref="I13:J13"/>
    <mergeCell ref="M13:N13"/>
    <mergeCell ref="O13:P13"/>
    <mergeCell ref="Q14:R14"/>
    <mergeCell ref="S14:T14"/>
    <mergeCell ref="U14:V14"/>
    <mergeCell ref="Y14:Z14"/>
    <mergeCell ref="AA14:AB14"/>
    <mergeCell ref="AC14:AD14"/>
    <mergeCell ref="AE14:AF14"/>
    <mergeCell ref="AG14:AH14"/>
    <mergeCell ref="A14:B14"/>
    <mergeCell ref="C14:D14"/>
    <mergeCell ref="E14:F14"/>
    <mergeCell ref="G14:H14"/>
    <mergeCell ref="I14:J14"/>
    <mergeCell ref="M14:N14"/>
    <mergeCell ref="O14:P14"/>
    <mergeCell ref="Q15:R15"/>
    <mergeCell ref="S15:T15"/>
    <mergeCell ref="U15:V15"/>
    <mergeCell ref="Y15:Z15"/>
    <mergeCell ref="AA15:AB15"/>
    <mergeCell ref="AC15:AD15"/>
    <mergeCell ref="AE15:AF15"/>
    <mergeCell ref="AG15:AH15"/>
    <mergeCell ref="A15:B15"/>
    <mergeCell ref="C15:D15"/>
    <mergeCell ref="E15:F15"/>
    <mergeCell ref="G15:H15"/>
    <mergeCell ref="I15:J15"/>
    <mergeCell ref="M15:N15"/>
    <mergeCell ref="O15:P15"/>
    <mergeCell ref="Q16:R16"/>
    <mergeCell ref="S16:T16"/>
    <mergeCell ref="U16:V16"/>
    <mergeCell ref="Y16:Z16"/>
    <mergeCell ref="AA16:AB16"/>
    <mergeCell ref="AC16:AD16"/>
    <mergeCell ref="AE16:AF16"/>
    <mergeCell ref="AG16:AH16"/>
    <mergeCell ref="A16:B16"/>
    <mergeCell ref="C16:D16"/>
    <mergeCell ref="E16:F16"/>
    <mergeCell ref="G16:H16"/>
    <mergeCell ref="I16:J16"/>
    <mergeCell ref="M16:N16"/>
    <mergeCell ref="O16:P16"/>
    <mergeCell ref="Q17:R17"/>
    <mergeCell ref="S17:T17"/>
    <mergeCell ref="U17:V17"/>
    <mergeCell ref="Y17:Z17"/>
    <mergeCell ref="AA17:AB17"/>
    <mergeCell ref="AC17:AD17"/>
    <mergeCell ref="AE17:AF17"/>
    <mergeCell ref="AG17:AH17"/>
    <mergeCell ref="A17:B17"/>
    <mergeCell ref="C17:D17"/>
    <mergeCell ref="E17:F17"/>
    <mergeCell ref="G17:H17"/>
    <mergeCell ref="I17:J17"/>
    <mergeCell ref="M17:N17"/>
    <mergeCell ref="O17:P17"/>
    <mergeCell ref="Q18:R18"/>
    <mergeCell ref="S18:T18"/>
    <mergeCell ref="U18:V18"/>
    <mergeCell ref="Y18:Z18"/>
    <mergeCell ref="AA18:AB18"/>
    <mergeCell ref="AC18:AD18"/>
    <mergeCell ref="AE18:AF18"/>
    <mergeCell ref="AG18:AH18"/>
    <mergeCell ref="A18:B18"/>
    <mergeCell ref="C18:D18"/>
    <mergeCell ref="E18:F18"/>
    <mergeCell ref="G18:H18"/>
    <mergeCell ref="I18:J18"/>
    <mergeCell ref="M18:N18"/>
    <mergeCell ref="O18:P18"/>
    <mergeCell ref="Q19:R19"/>
    <mergeCell ref="S19:T19"/>
    <mergeCell ref="U19:V19"/>
    <mergeCell ref="Y19:Z19"/>
    <mergeCell ref="AA19:AB19"/>
    <mergeCell ref="AC19:AD19"/>
    <mergeCell ref="AE19:AF19"/>
    <mergeCell ref="AG19:AH19"/>
    <mergeCell ref="A19:B19"/>
    <mergeCell ref="C19:D19"/>
    <mergeCell ref="E19:F19"/>
    <mergeCell ref="G19:H19"/>
    <mergeCell ref="I19:J19"/>
    <mergeCell ref="M19:N19"/>
    <mergeCell ref="O19:P19"/>
    <mergeCell ref="Q20:R20"/>
    <mergeCell ref="S20:T20"/>
    <mergeCell ref="U20:V20"/>
    <mergeCell ref="Y20:Z20"/>
    <mergeCell ref="AA20:AB20"/>
    <mergeCell ref="AC20:AD20"/>
    <mergeCell ref="AE20:AF20"/>
    <mergeCell ref="AG20:AH20"/>
    <mergeCell ref="A20:B20"/>
    <mergeCell ref="C20:D20"/>
    <mergeCell ref="E20:F20"/>
    <mergeCell ref="G20:H20"/>
    <mergeCell ref="I20:J20"/>
    <mergeCell ref="M20:N20"/>
    <mergeCell ref="O20:P20"/>
    <mergeCell ref="Q21:R21"/>
    <mergeCell ref="S21:T21"/>
    <mergeCell ref="U21:V21"/>
    <mergeCell ref="Y21:Z21"/>
    <mergeCell ref="AA21:AB21"/>
    <mergeCell ref="AC21:AD21"/>
    <mergeCell ref="AE21:AF21"/>
    <mergeCell ref="AG21:AH21"/>
    <mergeCell ref="A21:B21"/>
    <mergeCell ref="C21:D21"/>
    <mergeCell ref="E21:F21"/>
    <mergeCell ref="G21:H21"/>
    <mergeCell ref="I21:J21"/>
    <mergeCell ref="M21:N21"/>
    <mergeCell ref="O21:P21"/>
    <mergeCell ref="Q22:R22"/>
    <mergeCell ref="S22:T22"/>
    <mergeCell ref="U22:V22"/>
    <mergeCell ref="Y22:Z22"/>
    <mergeCell ref="AA22:AB22"/>
    <mergeCell ref="AC22:AD22"/>
    <mergeCell ref="AE22:AF22"/>
    <mergeCell ref="AG22:AH22"/>
    <mergeCell ref="A22:B22"/>
    <mergeCell ref="C22:D22"/>
    <mergeCell ref="E22:F22"/>
    <mergeCell ref="G22:H22"/>
    <mergeCell ref="I22:J22"/>
    <mergeCell ref="M22:N22"/>
    <mergeCell ref="O22:P22"/>
    <mergeCell ref="Q23:R23"/>
    <mergeCell ref="S23:T23"/>
    <mergeCell ref="U23:V23"/>
    <mergeCell ref="Y23:Z23"/>
    <mergeCell ref="AA23:AB23"/>
    <mergeCell ref="AC23:AD23"/>
    <mergeCell ref="AE23:AF23"/>
    <mergeCell ref="AG23:AH23"/>
    <mergeCell ref="A23:B23"/>
    <mergeCell ref="C23:D23"/>
    <mergeCell ref="E23:F23"/>
    <mergeCell ref="G23:H23"/>
    <mergeCell ref="I23:J23"/>
    <mergeCell ref="M23:N23"/>
    <mergeCell ref="O23:P23"/>
    <mergeCell ref="Q24:R24"/>
    <mergeCell ref="S24:T24"/>
    <mergeCell ref="U24:V24"/>
    <mergeCell ref="Y24:Z24"/>
    <mergeCell ref="AA24:AB24"/>
    <mergeCell ref="AC24:AD24"/>
    <mergeCell ref="AE24:AF24"/>
    <mergeCell ref="AG24:AH24"/>
    <mergeCell ref="A24:B24"/>
    <mergeCell ref="C24:D24"/>
    <mergeCell ref="E24:F24"/>
    <mergeCell ref="G24:H24"/>
    <mergeCell ref="I24:J24"/>
    <mergeCell ref="M24:N24"/>
    <mergeCell ref="O24:P24"/>
    <mergeCell ref="Q25:R25"/>
    <mergeCell ref="S25:T25"/>
    <mergeCell ref="U25:V25"/>
    <mergeCell ref="Y25:Z25"/>
    <mergeCell ref="AA25:AB25"/>
    <mergeCell ref="AC25:AD25"/>
    <mergeCell ref="AE25:AF25"/>
    <mergeCell ref="AG25:AH25"/>
    <mergeCell ref="A25:B25"/>
    <mergeCell ref="C25:D25"/>
    <mergeCell ref="E25:F25"/>
    <mergeCell ref="G25:H25"/>
    <mergeCell ref="I25:J25"/>
    <mergeCell ref="M25:N25"/>
    <mergeCell ref="O25:P25"/>
    <mergeCell ref="Q26:R26"/>
    <mergeCell ref="S26:T26"/>
    <mergeCell ref="U26:V26"/>
    <mergeCell ref="Y26:Z26"/>
    <mergeCell ref="AA26:AB26"/>
    <mergeCell ref="AC26:AD26"/>
    <mergeCell ref="AE26:AF26"/>
    <mergeCell ref="AG26:AH26"/>
    <mergeCell ref="A26:B26"/>
    <mergeCell ref="C26:D26"/>
    <mergeCell ref="E26:F26"/>
    <mergeCell ref="G26:H26"/>
    <mergeCell ref="I26:J26"/>
    <mergeCell ref="M26:N26"/>
    <mergeCell ref="O26:P26"/>
    <mergeCell ref="Q34:R34"/>
    <mergeCell ref="S34:T34"/>
    <mergeCell ref="U34:V34"/>
    <mergeCell ref="Y34:Z34"/>
    <mergeCell ref="AA34:AB34"/>
    <mergeCell ref="AC34:AD34"/>
    <mergeCell ref="AE34:AF34"/>
    <mergeCell ref="AG34:AH34"/>
    <mergeCell ref="A34:B34"/>
    <mergeCell ref="C34:D34"/>
    <mergeCell ref="E34:F34"/>
    <mergeCell ref="G34:H34"/>
    <mergeCell ref="I34:J34"/>
    <mergeCell ref="M34:N34"/>
    <mergeCell ref="O34:P34"/>
    <mergeCell ref="Q35:R35"/>
    <mergeCell ref="S35:T35"/>
    <mergeCell ref="U35:V35"/>
    <mergeCell ref="Y35:Z35"/>
    <mergeCell ref="AA35:AB35"/>
    <mergeCell ref="AC35:AD35"/>
    <mergeCell ref="AE35:AF35"/>
    <mergeCell ref="AG35:AH35"/>
    <mergeCell ref="A35:B35"/>
    <mergeCell ref="C35:D35"/>
    <mergeCell ref="E35:F35"/>
    <mergeCell ref="G35:H35"/>
    <mergeCell ref="I35:J35"/>
    <mergeCell ref="M35:N35"/>
    <mergeCell ref="O35:P35"/>
    <mergeCell ref="Q36:R36"/>
    <mergeCell ref="S36:T36"/>
    <mergeCell ref="U36:V36"/>
    <mergeCell ref="Y36:Z36"/>
    <mergeCell ref="AA36:AB36"/>
    <mergeCell ref="AC36:AD36"/>
    <mergeCell ref="AE36:AF36"/>
    <mergeCell ref="AG36:AH36"/>
    <mergeCell ref="A36:B36"/>
    <mergeCell ref="C36:D36"/>
    <mergeCell ref="E36:F36"/>
    <mergeCell ref="G36:H36"/>
    <mergeCell ref="I36:J36"/>
    <mergeCell ref="M36:N36"/>
    <mergeCell ref="O36:P36"/>
    <mergeCell ref="Q37:R37"/>
    <mergeCell ref="S37:T37"/>
    <mergeCell ref="U37:V37"/>
    <mergeCell ref="Y37:Z37"/>
    <mergeCell ref="AA37:AB37"/>
    <mergeCell ref="AC37:AD37"/>
    <mergeCell ref="AE37:AF37"/>
    <mergeCell ref="AG37:AH37"/>
    <mergeCell ref="A37:B37"/>
    <mergeCell ref="C37:D37"/>
    <mergeCell ref="E37:F37"/>
    <mergeCell ref="G37:H37"/>
    <mergeCell ref="I37:J37"/>
    <mergeCell ref="M37:N37"/>
    <mergeCell ref="O37:P37"/>
    <mergeCell ref="Q38:R38"/>
    <mergeCell ref="S38:T38"/>
    <mergeCell ref="U38:V38"/>
    <mergeCell ref="Y38:Z38"/>
    <mergeCell ref="AA38:AB38"/>
    <mergeCell ref="AC38:AD38"/>
    <mergeCell ref="AE38:AF38"/>
    <mergeCell ref="AG38:AH38"/>
    <mergeCell ref="A38:B38"/>
    <mergeCell ref="C38:D38"/>
    <mergeCell ref="E38:F38"/>
    <mergeCell ref="G38:H38"/>
    <mergeCell ref="I38:J38"/>
    <mergeCell ref="M38:N38"/>
    <mergeCell ref="O38:P38"/>
    <mergeCell ref="O2:T2"/>
    <mergeCell ref="U2:V4"/>
    <mergeCell ref="O3:P3"/>
    <mergeCell ref="Q3:R4"/>
    <mergeCell ref="S3:T4"/>
    <mergeCell ref="O4:P4"/>
    <mergeCell ref="AA2:AF2"/>
    <mergeCell ref="AG2:AH4"/>
    <mergeCell ref="AA3:AB3"/>
    <mergeCell ref="AC3:AD4"/>
    <mergeCell ref="AE3:AF4"/>
    <mergeCell ref="AA4:AB4"/>
    <mergeCell ref="Y1:AH1"/>
    <mergeCell ref="A2:B4"/>
    <mergeCell ref="C2:H2"/>
    <mergeCell ref="I2:J4"/>
    <mergeCell ref="M2:N4"/>
    <mergeCell ref="Y2:Z4"/>
    <mergeCell ref="G3:H4"/>
    <mergeCell ref="AA5:AB5"/>
    <mergeCell ref="AC5:AD5"/>
    <mergeCell ref="AE5:AF5"/>
    <mergeCell ref="AG5:AH5"/>
    <mergeCell ref="I5:J5"/>
    <mergeCell ref="M5:N5"/>
    <mergeCell ref="O5:P5"/>
    <mergeCell ref="Q5:R5"/>
    <mergeCell ref="S5:T5"/>
    <mergeCell ref="U5:V5"/>
    <mergeCell ref="Y5:Z5"/>
    <mergeCell ref="C3:D3"/>
    <mergeCell ref="E3:F4"/>
    <mergeCell ref="C4:D4"/>
    <mergeCell ref="A5:B5"/>
    <mergeCell ref="C5:D5"/>
    <mergeCell ref="E5:F5"/>
    <mergeCell ref="G5:H5"/>
    <mergeCell ref="Q39:R39"/>
    <mergeCell ref="S39:T39"/>
    <mergeCell ref="U39:V39"/>
    <mergeCell ref="Y39:Z39"/>
    <mergeCell ref="AA39:AB39"/>
    <mergeCell ref="AC39:AD39"/>
    <mergeCell ref="AE39:AF39"/>
    <mergeCell ref="AG39:AH39"/>
    <mergeCell ref="A39:B39"/>
    <mergeCell ref="C39:D39"/>
    <mergeCell ref="E39:F39"/>
    <mergeCell ref="G39:H39"/>
    <mergeCell ref="I39:J39"/>
    <mergeCell ref="M39:N39"/>
    <mergeCell ref="O39:P39"/>
    <mergeCell ref="Q27:R27"/>
    <mergeCell ref="S27:T27"/>
    <mergeCell ref="U27:V27"/>
    <mergeCell ref="Y27:Z27"/>
    <mergeCell ref="AA27:AB27"/>
    <mergeCell ref="AC27:AD27"/>
    <mergeCell ref="AE27:AF27"/>
    <mergeCell ref="AG27:AH27"/>
    <mergeCell ref="A27:B27"/>
    <mergeCell ref="C27:D27"/>
    <mergeCell ref="E27:F27"/>
    <mergeCell ref="G27:H27"/>
    <mergeCell ref="I27:J27"/>
    <mergeCell ref="M27:N27"/>
    <mergeCell ref="O27:P27"/>
    <mergeCell ref="Q28:R28"/>
    <mergeCell ref="S28:T28"/>
    <mergeCell ref="U28:V28"/>
    <mergeCell ref="Y28:Z28"/>
    <mergeCell ref="AA28:AB28"/>
    <mergeCell ref="AC28:AD28"/>
    <mergeCell ref="AE28:AF28"/>
    <mergeCell ref="AG28:AH28"/>
    <mergeCell ref="A28:B28"/>
    <mergeCell ref="C28:D28"/>
    <mergeCell ref="E28:F28"/>
    <mergeCell ref="G28:H28"/>
    <mergeCell ref="I28:J28"/>
    <mergeCell ref="M28:N28"/>
    <mergeCell ref="O28:P28"/>
    <mergeCell ref="Q29:R29"/>
    <mergeCell ref="S29:T29"/>
    <mergeCell ref="U29:V29"/>
    <mergeCell ref="Y29:Z29"/>
    <mergeCell ref="AA29:AB29"/>
    <mergeCell ref="AC29:AD29"/>
    <mergeCell ref="AE29:AF29"/>
    <mergeCell ref="AG29:AH29"/>
    <mergeCell ref="A29:B29"/>
    <mergeCell ref="C29:D29"/>
    <mergeCell ref="E29:F29"/>
    <mergeCell ref="G29:H29"/>
    <mergeCell ref="I29:J29"/>
    <mergeCell ref="M29:N29"/>
    <mergeCell ref="O29:P29"/>
    <mergeCell ref="Q30:R30"/>
    <mergeCell ref="S30:T30"/>
    <mergeCell ref="U30:V30"/>
    <mergeCell ref="Y30:Z30"/>
    <mergeCell ref="AA30:AB30"/>
    <mergeCell ref="AC30:AD30"/>
    <mergeCell ref="AE30:AF30"/>
    <mergeCell ref="AG30:AH30"/>
    <mergeCell ref="A30:B30"/>
    <mergeCell ref="C30:D30"/>
    <mergeCell ref="E30:F30"/>
    <mergeCell ref="G30:H30"/>
    <mergeCell ref="I30:J30"/>
    <mergeCell ref="M30:N30"/>
    <mergeCell ref="O30:P30"/>
    <mergeCell ref="Q31:R31"/>
    <mergeCell ref="S31:T31"/>
    <mergeCell ref="U31:V31"/>
    <mergeCell ref="Y31:Z31"/>
    <mergeCell ref="AA31:AB31"/>
    <mergeCell ref="AC31:AD31"/>
    <mergeCell ref="AE31:AF31"/>
    <mergeCell ref="AG31:AH31"/>
    <mergeCell ref="A31:B31"/>
    <mergeCell ref="C31:D31"/>
    <mergeCell ref="E31:F31"/>
    <mergeCell ref="G31:H31"/>
    <mergeCell ref="I31:J31"/>
    <mergeCell ref="M31:N31"/>
    <mergeCell ref="O31:P31"/>
    <mergeCell ref="Q32:R32"/>
    <mergeCell ref="S32:T32"/>
    <mergeCell ref="U32:V32"/>
    <mergeCell ref="Y32:Z32"/>
    <mergeCell ref="AA32:AB32"/>
    <mergeCell ref="AC32:AD32"/>
    <mergeCell ref="AE32:AF32"/>
    <mergeCell ref="AG32:AH32"/>
    <mergeCell ref="A32:B32"/>
    <mergeCell ref="C32:D32"/>
    <mergeCell ref="E32:F32"/>
    <mergeCell ref="G32:H32"/>
    <mergeCell ref="I32:J32"/>
    <mergeCell ref="M32:N32"/>
    <mergeCell ref="O32:P32"/>
    <mergeCell ref="Q33:R33"/>
    <mergeCell ref="S33:T33"/>
    <mergeCell ref="U33:V33"/>
    <mergeCell ref="Y33:Z33"/>
    <mergeCell ref="AA33:AB33"/>
    <mergeCell ref="AC33:AD33"/>
    <mergeCell ref="AE33:AF33"/>
    <mergeCell ref="AG33:AH33"/>
    <mergeCell ref="A33:B33"/>
    <mergeCell ref="C33:D33"/>
    <mergeCell ref="E33:F33"/>
    <mergeCell ref="G33:H33"/>
    <mergeCell ref="I33:J33"/>
    <mergeCell ref="M33:N33"/>
    <mergeCell ref="O33:P33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2022-05-19T21:10:08Z</dcterms:created>
  <dc:creator>Thiago Amadori</dc:creator>
</cp:coreProperties>
</file>